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20" yWindow="636" windowWidth="14592" windowHeight="8592" tabRatio="925" firstSheet="2" activeTab="4"/>
  </bookViews>
  <sheets>
    <sheet name="Difference with PREVIOUS RUN" sheetId="1" state="hidden" r:id="rId1"/>
    <sheet name="PREVIOUS RUN" sheetId="2" state="hidden" r:id="rId2"/>
    <sheet name="English" sheetId="3" r:id="rId3"/>
    <sheet name="French" sheetId="4" r:id="rId4"/>
    <sheet name="Spanish" sheetId="5" r:id="rId5"/>
  </sheets>
  <externalReferences>
    <externalReference r:id="rId8"/>
  </externalReferences>
  <definedNames>
    <definedName name="_Fill" localSheetId="2" hidden="1">'[1]SAS'!#REF!</definedName>
    <definedName name="_Fill" localSheetId="3" hidden="1">'[1]SAS'!#REF!</definedName>
    <definedName name="_Fill" localSheetId="4" hidden="1">'[1]SAS'!#REF!</definedName>
    <definedName name="_Fill" hidden="1">#REF!</definedName>
    <definedName name="_Order1" hidden="1">0</definedName>
    <definedName name="growth_e">'English'!$F$6:$F$63,'English'!$K$6:$K$63</definedName>
    <definedName name="growth_f">'French'!$K$6:$K$63,'French'!$F$6:$F$63</definedName>
    <definedName name="growth_s">'Spanish'!$F$6:$F$63,'Spanish'!$K$6:$K$63</definedName>
    <definedName name="Labels" localSheetId="2">'English'!$C$6:$C$63,'English'!$H$6:$H$63</definedName>
    <definedName name="Labels" localSheetId="3">'French'!$C$6:$C$63,'French'!$H$6:$H$63</definedName>
    <definedName name="Labels" localSheetId="4">'Spanish'!$C$6:$C$63,'Spanish'!$H$6:$H$63</definedName>
    <definedName name="_xlnm.Print_Area" localSheetId="2">'English'!$B$1:$K$70</definedName>
    <definedName name="_xlnm.Print_Area" localSheetId="3">'French'!$B$1:$K$69</definedName>
    <definedName name="_xlnm.Print_Area" localSheetId="4">'Spanish'!$B$1:$K$69</definedName>
    <definedName name="Values">'English'!$D$6:$D$63,'English'!$I$6:$I$63</definedName>
    <definedName name="values_e">'English'!$O$22,'English'!$D$6:$D$63,'English'!$I$6:$I$63</definedName>
  </definedNames>
  <calcPr fullCalcOnLoad="1"/>
</workbook>
</file>

<file path=xl/sharedStrings.xml><?xml version="1.0" encoding="utf-8"?>
<sst xmlns="http://schemas.openxmlformats.org/spreadsheetml/2006/main" count="517" uniqueCount="220">
  <si>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</si>
  <si>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</si>
  <si>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</si>
  <si>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</si>
  <si>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</si>
  <si>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</si>
  <si>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</si>
  <si>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</si>
  <si>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</si>
  <si>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</si>
  <si>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</si>
  <si>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</si>
  <si>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</si>
  <si>
    <t xml:space="preserve">Orden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</si>
  <si>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</si>
  <si>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</si>
  <si>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</si>
  <si>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</si>
  <si>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</si>
  <si>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</si>
  <si>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</si>
  <si>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</si>
  <si>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</si>
  <si>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>-</t>
  </si>
  <si>
    <t xml:space="preserve">domestic exports </t>
  </si>
  <si>
    <t xml:space="preserve">re-exports </t>
  </si>
  <si>
    <t xml:space="preserve">retained imports </t>
  </si>
  <si>
    <t>(Billion dollars and percentage)</t>
  </si>
  <si>
    <t>(En milliards de dollars et en pourcentage)</t>
  </si>
  <si>
    <t>(Miles de millones de dólares y porcentajes)</t>
  </si>
  <si>
    <t xml:space="preserve">exportations d'origine locale </t>
  </si>
  <si>
    <t xml:space="preserve">importaciones definitivas </t>
  </si>
  <si>
    <r>
      <t xml:space="preserve">Note: </t>
    </r>
    <r>
      <rPr>
        <sz val="6"/>
        <rFont val="Arial Narrow"/>
        <family val="2"/>
      </rPr>
      <t>For annual data 2006-2016, see Tables A58 and A59.</t>
    </r>
  </si>
  <si>
    <r>
      <t xml:space="preserve">Note: </t>
    </r>
    <r>
      <rPr>
        <sz val="6"/>
        <rFont val="Arial Narrow"/>
        <family val="2"/>
      </rPr>
      <t>Pour les données annuelles de 2006-2016, voir les tableaux A58 et A59.</t>
    </r>
  </si>
  <si>
    <r>
      <t xml:space="preserve">Nota: </t>
    </r>
    <r>
      <rPr>
        <sz val="6"/>
        <rFont val="Arial Narrow"/>
        <family val="2"/>
      </rPr>
      <t>Para los datos anuales en valor de 2006 a 2016, véanse los cuadros A58 y A59.</t>
    </r>
  </si>
  <si>
    <t xml:space="preserve">China  </t>
  </si>
  <si>
    <t xml:space="preserve">United States of America  </t>
  </si>
  <si>
    <t xml:space="preserve">Germany  </t>
  </si>
  <si>
    <t xml:space="preserve">Japan  </t>
  </si>
  <si>
    <t xml:space="preserve">United Kingdom  </t>
  </si>
  <si>
    <t xml:space="preserve">Netherlands  </t>
  </si>
  <si>
    <t xml:space="preserve">Hong Kong, China  </t>
  </si>
  <si>
    <t xml:space="preserve">France  </t>
  </si>
  <si>
    <t xml:space="preserve">Korea, Republic of  </t>
  </si>
  <si>
    <t xml:space="preserve">Italy  </t>
  </si>
  <si>
    <t xml:space="preserve">Belgium  </t>
  </si>
  <si>
    <t xml:space="preserve">Canada  </t>
  </si>
  <si>
    <t xml:space="preserve">Mexico  </t>
  </si>
  <si>
    <t xml:space="preserve">Singapore  </t>
  </si>
  <si>
    <t xml:space="preserve">India  </t>
  </si>
  <si>
    <t xml:space="preserve">Switzerland  </t>
  </si>
  <si>
    <t xml:space="preserve">Spain  </t>
  </si>
  <si>
    <t xml:space="preserve">Russian Federation  </t>
  </si>
  <si>
    <t xml:space="preserve">Chinese Taipei  </t>
  </si>
  <si>
    <t xml:space="preserve">Turkey  </t>
  </si>
  <si>
    <t xml:space="preserve">Thailand  </t>
  </si>
  <si>
    <t xml:space="preserve">Poland  </t>
  </si>
  <si>
    <t xml:space="preserve">Australia  </t>
  </si>
  <si>
    <t xml:space="preserve">Malaysia  </t>
  </si>
  <si>
    <t xml:space="preserve">Brazil  </t>
  </si>
  <si>
    <t xml:space="preserve">Viet Nam  </t>
  </si>
  <si>
    <t xml:space="preserve">Austria  </t>
  </si>
  <si>
    <t xml:space="preserve">Czech Republic  </t>
  </si>
  <si>
    <t xml:space="preserve">Indonesia  </t>
  </si>
  <si>
    <t xml:space="preserve">Sweden  </t>
  </si>
  <si>
    <t xml:space="preserve">Ireland  </t>
  </si>
  <si>
    <t xml:space="preserve">Hungary  </t>
  </si>
  <si>
    <t xml:space="preserve">Denmark  </t>
  </si>
  <si>
    <t xml:space="preserve">Norway  </t>
  </si>
  <si>
    <t xml:space="preserve">Slovak Republic  </t>
  </si>
  <si>
    <t xml:space="preserve">South Africa  </t>
  </si>
  <si>
    <t xml:space="preserve">Romania  </t>
  </si>
  <si>
    <t xml:space="preserve">Chile  </t>
  </si>
  <si>
    <t xml:space="preserve">Portugal  </t>
  </si>
  <si>
    <t xml:space="preserve">Argentina  </t>
  </si>
  <si>
    <t xml:space="preserve">Finland  </t>
  </si>
  <si>
    <t xml:space="preserve">Qatar  </t>
  </si>
  <si>
    <t xml:space="preserve">Egypt  </t>
  </si>
  <si>
    <t xml:space="preserve">Philippines  </t>
  </si>
  <si>
    <t xml:space="preserve">Greece  </t>
  </si>
  <si>
    <t xml:space="preserve">Pakistan  </t>
  </si>
  <si>
    <t xml:space="preserve">Peru  </t>
  </si>
  <si>
    <t xml:space="preserve">Algeria  </t>
  </si>
  <si>
    <t xml:space="preserve">Chine   </t>
  </si>
  <si>
    <t xml:space="preserve">États-Unis d'Amérique  </t>
  </si>
  <si>
    <t xml:space="preserve">Allemagne   </t>
  </si>
  <si>
    <t xml:space="preserve">Japon   </t>
  </si>
  <si>
    <t xml:space="preserve">Royaume-Uni  </t>
  </si>
  <si>
    <t xml:space="preserve">Pays-Bas  </t>
  </si>
  <si>
    <t xml:space="preserve">Hong Kong, Chine   </t>
  </si>
  <si>
    <t xml:space="preserve">France   </t>
  </si>
  <si>
    <t xml:space="preserve">Corée, République de   </t>
  </si>
  <si>
    <t xml:space="preserve">Italie   </t>
  </si>
  <si>
    <t xml:space="preserve">Belgique   </t>
  </si>
  <si>
    <t xml:space="preserve">Canada   </t>
  </si>
  <si>
    <t xml:space="preserve">Mexique   </t>
  </si>
  <si>
    <t xml:space="preserve">Singapour   </t>
  </si>
  <si>
    <t xml:space="preserve">Inde   </t>
  </si>
  <si>
    <t xml:space="preserve">Suisse   </t>
  </si>
  <si>
    <t xml:space="preserve">Espagne   </t>
  </si>
  <si>
    <t xml:space="preserve">Fédération de Russie  </t>
  </si>
  <si>
    <t xml:space="preserve">Taipei chinois   </t>
  </si>
  <si>
    <t xml:space="preserve">Turquie   </t>
  </si>
  <si>
    <t xml:space="preserve">Thaïlande   </t>
  </si>
  <si>
    <t xml:space="preserve">Pologne   </t>
  </si>
  <si>
    <t xml:space="preserve">Australie   </t>
  </si>
  <si>
    <t xml:space="preserve">Malaisie   </t>
  </si>
  <si>
    <t xml:space="preserve">Brésil   </t>
  </si>
  <si>
    <t xml:space="preserve">Viet Nam   </t>
  </si>
  <si>
    <t xml:space="preserve">Autriche   </t>
  </si>
  <si>
    <t xml:space="preserve">République tchèque   </t>
  </si>
  <si>
    <t xml:space="preserve">Indonésie   </t>
  </si>
  <si>
    <t xml:space="preserve">Suède   </t>
  </si>
  <si>
    <t xml:space="preserve">Irlande   </t>
  </si>
  <si>
    <t xml:space="preserve">Hongrie   </t>
  </si>
  <si>
    <t xml:space="preserve">Danemark   </t>
  </si>
  <si>
    <t xml:space="preserve">Norvège   </t>
  </si>
  <si>
    <t xml:space="preserve">République slovaque   </t>
  </si>
  <si>
    <t xml:space="preserve">Afrique du Sud   </t>
  </si>
  <si>
    <t xml:space="preserve">Roumanie   </t>
  </si>
  <si>
    <t xml:space="preserve">Chili   </t>
  </si>
  <si>
    <t xml:space="preserve">Portugal   </t>
  </si>
  <si>
    <t xml:space="preserve">Argentine   </t>
  </si>
  <si>
    <t xml:space="preserve">Finlande   </t>
  </si>
  <si>
    <t xml:space="preserve">Qatar   </t>
  </si>
  <si>
    <t xml:space="preserve">Égypte   </t>
  </si>
  <si>
    <t xml:space="preserve">Philippines   </t>
  </si>
  <si>
    <t xml:space="preserve">Grèce   </t>
  </si>
  <si>
    <t xml:space="preserve">Pakistan   </t>
  </si>
  <si>
    <t xml:space="preserve">Pérou   </t>
  </si>
  <si>
    <t xml:space="preserve">Algérie  </t>
  </si>
  <si>
    <t xml:space="preserve">Estados Unidos de América  </t>
  </si>
  <si>
    <t xml:space="preserve">Alemania  </t>
  </si>
  <si>
    <t xml:space="preserve">Japón  </t>
  </si>
  <si>
    <t xml:space="preserve">Reino Unido  </t>
  </si>
  <si>
    <t xml:space="preserve">Países Bajos  </t>
  </si>
  <si>
    <t xml:space="preserve">Francia  </t>
  </si>
  <si>
    <t xml:space="preserve">Corea, República de  </t>
  </si>
  <si>
    <t xml:space="preserve">Italia  </t>
  </si>
  <si>
    <t xml:space="preserve">Bélgica  </t>
  </si>
  <si>
    <t xml:space="preserve">Canadá  </t>
  </si>
  <si>
    <t xml:space="preserve">México  </t>
  </si>
  <si>
    <t xml:space="preserve">Singapur  </t>
  </si>
  <si>
    <t xml:space="preserve">Suiza  </t>
  </si>
  <si>
    <t xml:space="preserve">España  </t>
  </si>
  <si>
    <t xml:space="preserve">Federación de Rusia  </t>
  </si>
  <si>
    <t xml:space="preserve">Taipei Chino  </t>
  </si>
  <si>
    <t xml:space="preserve">Turquía  </t>
  </si>
  <si>
    <t xml:space="preserve">Tailandia  </t>
  </si>
  <si>
    <t xml:space="preserve">Polonia  </t>
  </si>
  <si>
    <t xml:space="preserve">Malasia  </t>
  </si>
  <si>
    <t xml:space="preserve">Brasil  </t>
  </si>
  <si>
    <t xml:space="preserve">República Checa  </t>
  </si>
  <si>
    <t xml:space="preserve">Suecia  </t>
  </si>
  <si>
    <t xml:space="preserve">Irlanda  </t>
  </si>
  <si>
    <t xml:space="preserve">Hungría  </t>
  </si>
  <si>
    <t xml:space="preserve">Dinamarca  </t>
  </si>
  <si>
    <t xml:space="preserve">Noruega  </t>
  </si>
  <si>
    <t xml:space="preserve">República Eslovaca  </t>
  </si>
  <si>
    <t xml:space="preserve">Sudáfrica  </t>
  </si>
  <si>
    <t xml:space="preserve">Rumania  </t>
  </si>
  <si>
    <t xml:space="preserve">Finlandia  </t>
  </si>
  <si>
    <t xml:space="preserve">Egipto  </t>
  </si>
  <si>
    <t xml:space="preserve">Filipinas  </t>
  </si>
  <si>
    <t xml:space="preserve">Grecia  </t>
  </si>
  <si>
    <t xml:space="preserve">Pakistán  </t>
  </si>
  <si>
    <t xml:space="preserve">Perú  </t>
  </si>
  <si>
    <t xml:space="preserve">Argelia  </t>
  </si>
  <si>
    <t xml:space="preserve">réexportations </t>
  </si>
  <si>
    <t xml:space="preserve">importations définitives </t>
  </si>
  <si>
    <t xml:space="preserve">exportaciones locales </t>
  </si>
  <si>
    <t xml:space="preserve">reexportaciones </t>
  </si>
  <si>
    <t>retained imports a</t>
  </si>
  <si>
    <t>United Arab Emirates  a</t>
  </si>
  <si>
    <t>Australia  a</t>
  </si>
  <si>
    <t>Saudi Arabia, Kingdom of  a</t>
  </si>
  <si>
    <t>South Africa  a</t>
  </si>
  <si>
    <t>Philippines  a</t>
  </si>
  <si>
    <t>Iran  a</t>
  </si>
  <si>
    <t>Israel  a</t>
  </si>
  <si>
    <t>Kuwait, the State of  a</t>
  </si>
  <si>
    <t>Iraq  a</t>
  </si>
  <si>
    <t>importaciones definitivas a</t>
  </si>
  <si>
    <t>Emiratos Árabes Unidos  a</t>
  </si>
  <si>
    <t>Arabia Saudita, Reino de la  a</t>
  </si>
  <si>
    <t>Sudáfrica  a</t>
  </si>
  <si>
    <t>Filipinas  a</t>
  </si>
  <si>
    <t>Irán  a</t>
  </si>
  <si>
    <t>Kuwait, Estado de  a</t>
  </si>
  <si>
    <t>importations définitives a</t>
  </si>
  <si>
    <t>Émirats arabes unis   a</t>
  </si>
  <si>
    <t>Australie   a</t>
  </si>
  <si>
    <t>Arabie saoudite, Royaume d'  a</t>
  </si>
  <si>
    <t>Afrique du Sud   a</t>
  </si>
  <si>
    <t>Philippines   a</t>
  </si>
  <si>
    <t>Israël   a</t>
  </si>
  <si>
    <t>Koweït, État du  a</t>
  </si>
  <si>
    <t>Canada   b</t>
  </si>
  <si>
    <t>Fédération de Russie  b</t>
  </si>
  <si>
    <t>Canada  b</t>
  </si>
  <si>
    <t>Russian Federation  b</t>
  </si>
  <si>
    <t>Canadá  b</t>
  </si>
  <si>
    <t>Federación de Rusia  b</t>
  </si>
  <si>
    <r>
      <t xml:space="preserve">World  </t>
    </r>
    <r>
      <rPr>
        <sz val="7"/>
        <rFont val="Arial Narrow"/>
        <family val="2"/>
      </rPr>
      <t>c</t>
    </r>
  </si>
  <si>
    <r>
      <t xml:space="preserve">Total of above </t>
    </r>
    <r>
      <rPr>
        <sz val="7"/>
        <rFont val="Arial Narrow"/>
        <family val="2"/>
      </rPr>
      <t>c</t>
    </r>
  </si>
  <si>
    <t>c  Incluye considerables reexportaciones o importaciones destinadas a la reexportación.</t>
  </si>
  <si>
    <t>b  Importaciones f.o.b.</t>
  </si>
  <si>
    <t>a  Estimaciones de la Secretaría.</t>
  </si>
  <si>
    <t>a  Estimations du Secrétariat.</t>
  </si>
  <si>
    <t>b  Importations f.a.b.</t>
  </si>
  <si>
    <t>c  Y compris d'importantes réexportations ou importations destinées à la réexportation.</t>
  </si>
  <si>
    <t>c  Includes significant re-exports or imports for re-export.</t>
  </si>
  <si>
    <t>b  Imports are valued f.o.b.</t>
  </si>
  <si>
    <t>a  Secretariat estimates</t>
  </si>
  <si>
    <t xml:space="preserve">Table A6 </t>
  </si>
  <si>
    <t>Leading exporters and importers in world merchandise trade, 2016</t>
  </si>
  <si>
    <t xml:space="preserve">Tableau A6 </t>
  </si>
  <si>
    <t>Principaux exportateurs et importateurs mondiaux de marchandises, 2016</t>
  </si>
  <si>
    <t xml:space="preserve">Cuadro A6 </t>
  </si>
  <si>
    <t>Principales exportadores e importadores mundiales de mercancías, 2016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</si>
</sst>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##,##0.000"/>
    <numFmt numFmtId="210" formatCode="0.000"/>
    <numFmt numFmtId="211" formatCode="0.00000"/>
    <numFmt numFmtId="212" formatCode="0.0000"/>
    <numFmt numFmtId="213" formatCode="[$-809]dd\ mmmm\ yyyy"/>
    <numFmt numFmtId="214" formatCode="[$-809]dd\ mmmm\ yyyy;@"/>
    <numFmt numFmtId="215" formatCode="[$-809]d\ mmmm\ yyyy;@"/>
    <numFmt numFmtId="216" formatCode="#,##0.0"/>
  </numFmts>
  <fonts count="5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203" fontId="5" fillId="0" borderId="11" xfId="0" applyNumberFormat="1" applyFont="1" applyFill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 indent="1"/>
      <protection locked="0"/>
    </xf>
    <xf numFmtId="1" fontId="5" fillId="0" borderId="11" xfId="0" applyNumberFormat="1" applyFont="1" applyFill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200" fontId="12" fillId="33" borderId="0" xfId="0" applyNumberFormat="1" applyFont="1" applyFill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/>
      <protection locked="0"/>
    </xf>
    <xf numFmtId="203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 wrapText="1"/>
      <protection locked="0"/>
    </xf>
    <xf numFmtId="1" fontId="6" fillId="0" borderId="11" xfId="0" applyNumberFormat="1" applyFont="1" applyBorder="1" applyAlignment="1" applyProtection="1">
      <alignment horizontal="right" indent="1"/>
      <protection locked="0"/>
    </xf>
    <xf numFmtId="0" fontId="12" fillId="33" borderId="15" xfId="0" applyFont="1" applyFill="1" applyBorder="1" applyAlignment="1" applyProtection="1">
      <alignment horizontal="left" indent="1"/>
      <protection locked="0"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200" fontId="12" fillId="3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203" fontId="12" fillId="33" borderId="15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2"/>
      <protection locked="0"/>
    </xf>
    <xf numFmtId="0" fontId="5" fillId="0" borderId="11" xfId="0" applyFont="1" applyFill="1" applyBorder="1" applyAlignment="1" applyProtection="1">
      <alignment horizontal="left" indent="2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200" fontId="54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/>
      <protection locked="0"/>
    </xf>
    <xf numFmtId="203" fontId="14" fillId="0" borderId="14" xfId="0" applyNumberFormat="1" applyFont="1" applyBorder="1" applyAlignment="1" applyProtection="1">
      <alignment horizontal="center"/>
      <protection locked="0"/>
    </xf>
    <xf numFmtId="1" fontId="14" fillId="0" borderId="14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indent="2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Alignment="1" applyProtection="1">
      <alignment horizontal="left" vertical="center"/>
      <protection locked="0"/>
    </xf>
    <xf numFmtId="0" fontId="56" fillId="0" borderId="0" xfId="0" applyFont="1" applyFill="1" applyAlignment="1" applyProtection="1">
      <alignment horizontal="left" vertical="center"/>
      <protection locked="0"/>
    </xf>
    <xf numFmtId="0" fontId="57" fillId="0" borderId="0" xfId="0" applyFont="1" applyFill="1" applyAlignment="1" applyProtection="1">
      <alignment horizontal="lef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6" ht="15" customHeight="1">
      <c r="A1" s="67"/>
      <c r="B1" s="99" t="e">
        <f>IF(TRIM(English!B1)=TRIM(#REF!),0,TRIM(English!B1))</f>
        <v>#REF!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2"/>
      <c r="P1" s="6"/>
    </row>
    <row r="2" spans="2:14" ht="39" customHeight="1">
      <c r="B2" s="100" t="e">
        <f>IF(TRIM(English!B2)=TRIM(#REF!),0,TRIM(English!B2))</f>
        <v>#REF!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21" customHeight="1">
      <c r="B3" s="101" t="e">
        <f>IF(TRIM(English!B3)=TRIM(#REF!),0,TRIM(English!B3))</f>
        <v>#REF!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 ht="30" customHeight="1">
      <c r="B4" s="7" t="e">
        <f>IF(TRIM(English!B4)=TRIM(#REF!),0,TRIM(English!B4))</f>
        <v>#REF!</v>
      </c>
      <c r="C4" s="44" t="e">
        <f>IF(TRIM(English!#REF!)=TRIM(#REF!),0,TRIM(English!#REF!))</f>
        <v>#REF!</v>
      </c>
      <c r="D4" s="70" t="e">
        <f>IF(TRIM(English!C4)=TRIM(#REF!),0,TRIM(English!C4))</f>
        <v>#REF!</v>
      </c>
      <c r="E4" s="71" t="e">
        <f>IF(TRIM(English!D4)=TRIM(#REF!),0,TRIM(English!D4))</f>
        <v>#REF!</v>
      </c>
      <c r="F4" s="71" t="e">
        <f>IF(TRIM(English!E4)=TRIM(#REF!),0,TRIM(English!E4))</f>
        <v>#REF!</v>
      </c>
      <c r="G4" s="72" t="e">
        <f>IF(TRIM(English!F4)=TRIM(#REF!),0,TRIM(English!F4))</f>
        <v>#REF!</v>
      </c>
      <c r="H4" s="68"/>
      <c r="I4" s="73" t="e">
        <f>IF(TRIM(English!G4)=TRIM(#REF!),0,TRIM(English!G4))</f>
        <v>#REF!</v>
      </c>
      <c r="J4" s="74"/>
      <c r="K4" s="70" t="e">
        <f>IF(TRIM(English!H4)=TRIM(#REF!),0,TRIM(English!H4))</f>
        <v>#REF!</v>
      </c>
      <c r="L4" s="71" t="e">
        <f>IF(TRIM(English!I4)=TRIM(#REF!),0,TRIM(English!I4))</f>
        <v>#REF!</v>
      </c>
      <c r="M4" s="71" t="e">
        <f>IF(TRIM(English!J4)=TRIM(#REF!),0,TRIM(English!J4))</f>
        <v>#REF!</v>
      </c>
      <c r="N4" s="72" t="e">
        <f>IF(TRIM(English!K4)=TRIM(#REF!),0,TRIM(English!K4))</f>
        <v>#REF!</v>
      </c>
    </row>
    <row r="5" spans="2:14" ht="3.75" customHeight="1">
      <c r="B5" s="8"/>
      <c r="C5" s="5"/>
      <c r="D5" s="5"/>
      <c r="E5" s="8"/>
      <c r="F5" s="8"/>
      <c r="G5" s="51"/>
      <c r="H5" s="5"/>
      <c r="I5" s="8"/>
      <c r="J5" s="5"/>
      <c r="K5" s="5"/>
      <c r="L5" s="8"/>
      <c r="M5" s="8"/>
      <c r="N5" s="75"/>
    </row>
    <row r="6" spans="2:14" ht="10.5" customHeight="1">
      <c r="B6" s="40">
        <f>IF(ISNUMBER(+English!B6-'PREVIOUS RUN'!B6),0,+English!B6-'PREVIOUS RUN'!B6)</f>
        <v>0</v>
      </c>
      <c r="C6" s="18" t="s">
        <v>7</v>
      </c>
      <c r="D6" s="19" t="str">
        <f>+English!C6</f>
        <v>China  </v>
      </c>
      <c r="E6" s="20">
        <f>IF(ISNUMBER(+English!D6-'PREVIOUS RUN'!E6),0,+English!D6-'PREVIOUS RUN'!E6)</f>
        <v>0</v>
      </c>
      <c r="F6" s="20">
        <f>IF(ISNUMBER(+English!E6-'PREVIOUS RUN'!F6),0,+English!E6-'PREVIOUS RUN'!F6)</f>
        <v>0</v>
      </c>
      <c r="G6" s="21">
        <f>IF(ISNUMBER(+English!F6-'PREVIOUS RUN'!G6),0,+English!F6-'PREVIOUS RUN'!G6)</f>
        <v>0</v>
      </c>
      <c r="H6" s="17"/>
      <c r="I6" s="40">
        <f>IF(ISNUMBER(+English!G6-'PREVIOUS RUN'!I6),0,+English!G6-'PREVIOUS RUN'!I6)</f>
        <v>0</v>
      </c>
      <c r="J6" s="18" t="s">
        <v>7</v>
      </c>
      <c r="K6" s="19" t="str">
        <f>+English!H6</f>
        <v>United States of America  </v>
      </c>
      <c r="L6" s="20">
        <f>IF(ISNUMBER(+English!I6-'PREVIOUS RUN'!L6),0,+English!I6-'PREVIOUS RUN'!L6)</f>
        <v>0</v>
      </c>
      <c r="M6" s="20">
        <f>IF(ISNUMBER(+English!J6-'PREVIOUS RUN'!M6),0,+English!J6-'PREVIOUS RUN'!M6)</f>
        <v>0</v>
      </c>
      <c r="N6" s="21">
        <f>IF(ISNUMBER(+English!K6-'PREVIOUS RUN'!N6),0,+English!K6-'PREVIOUS RUN'!N6)</f>
        <v>0</v>
      </c>
    </row>
    <row r="7" spans="2:14" ht="10.5" customHeight="1">
      <c r="B7" s="40">
        <f>IF(ISNUMBER(+English!B7-'PREVIOUS RUN'!B7),0,+English!B7-'PREVIOUS RUN'!B7)</f>
        <v>0</v>
      </c>
      <c r="C7" s="18" t="s">
        <v>7</v>
      </c>
      <c r="D7" s="19" t="str">
        <f>+English!C7</f>
        <v>United States of America  </v>
      </c>
      <c r="E7" s="20">
        <f>IF(ISNUMBER(+English!D7-'PREVIOUS RUN'!E7),0,+English!D7-'PREVIOUS RUN'!E7)</f>
        <v>0</v>
      </c>
      <c r="F7" s="20">
        <f>IF(ISNUMBER(+English!E7-'PREVIOUS RUN'!F7),0,+English!E7-'PREVIOUS RUN'!F7)</f>
        <v>0</v>
      </c>
      <c r="G7" s="21">
        <f>IF(ISNUMBER(+English!F7-'PREVIOUS RUN'!G7),0,+English!F7-'PREVIOUS RUN'!G7)</f>
        <v>0</v>
      </c>
      <c r="H7" s="17"/>
      <c r="I7" s="40">
        <f>IF(ISNUMBER(+English!G7-'PREVIOUS RUN'!I7),0,+English!G7-'PREVIOUS RUN'!I7)</f>
        <v>0</v>
      </c>
      <c r="J7" s="18" t="s">
        <v>7</v>
      </c>
      <c r="K7" s="19" t="str">
        <f>+English!H7</f>
        <v>China  </v>
      </c>
      <c r="L7" s="20">
        <f>IF(ISNUMBER(+English!I7-'PREVIOUS RUN'!L7),0,+English!I7-'PREVIOUS RUN'!L7)</f>
        <v>0</v>
      </c>
      <c r="M7" s="20">
        <f>IF(ISNUMBER(+English!J7-'PREVIOUS RUN'!M7),0,+English!J7-'PREVIOUS RUN'!M7)</f>
        <v>0</v>
      </c>
      <c r="N7" s="21">
        <f>IF(ISNUMBER(+English!K7-'PREVIOUS RUN'!N7),0,+English!K7-'PREVIOUS RUN'!N7)</f>
        <v>0</v>
      </c>
    </row>
    <row r="8" spans="2:14" ht="10.5" customHeight="1">
      <c r="B8" s="40">
        <f>IF(ISNUMBER(+English!B8-'PREVIOUS RUN'!B8),0,+English!B8-'PREVIOUS RUN'!B8)</f>
        <v>0</v>
      </c>
      <c r="C8" s="23" t="s">
        <v>7</v>
      </c>
      <c r="D8" s="24" t="str">
        <f>+English!C8</f>
        <v>Germany  </v>
      </c>
      <c r="E8" s="25">
        <f>IF(ISNUMBER(+English!D8-'PREVIOUS RUN'!E8),0,+English!D8-'PREVIOUS RUN'!E8)</f>
        <v>0</v>
      </c>
      <c r="F8" s="25">
        <f>IF(ISNUMBER(+English!E8-'PREVIOUS RUN'!F8),0,+English!E8-'PREVIOUS RUN'!F8)</f>
        <v>0</v>
      </c>
      <c r="G8" s="26">
        <f>IF(ISNUMBER(+English!F8-'PREVIOUS RUN'!G8),0,+English!F8-'PREVIOUS RUN'!G8)</f>
        <v>0</v>
      </c>
      <c r="H8" s="22"/>
      <c r="I8" s="40">
        <f>IF(ISNUMBER(+English!G8-'PREVIOUS RUN'!I8),0,+English!G8-'PREVIOUS RUN'!I8)</f>
        <v>0</v>
      </c>
      <c r="J8" s="23" t="s">
        <v>7</v>
      </c>
      <c r="K8" s="24" t="str">
        <f>+English!H8</f>
        <v>Germany  </v>
      </c>
      <c r="L8" s="25">
        <f>IF(ISNUMBER(+English!I8-'PREVIOUS RUN'!L8),0,+English!I8-'PREVIOUS RUN'!L8)</f>
        <v>0</v>
      </c>
      <c r="M8" s="25">
        <f>IF(ISNUMBER(+English!J8-'PREVIOUS RUN'!M8),0,+English!J8-'PREVIOUS RUN'!M8)</f>
        <v>0</v>
      </c>
      <c r="N8" s="26">
        <f>IF(ISNUMBER(+English!K8-'PREVIOUS RUN'!N8),0,+English!K8-'PREVIOUS RUN'!N8)</f>
        <v>0</v>
      </c>
    </row>
    <row r="9" spans="2:14" ht="10.5" customHeight="1">
      <c r="B9" s="40">
        <f>IF(ISNUMBER(+English!B9-'PREVIOUS RUN'!B9),0,+English!B9-'PREVIOUS RUN'!B9)</f>
        <v>0</v>
      </c>
      <c r="C9" s="23" t="s">
        <v>7</v>
      </c>
      <c r="D9" s="24" t="str">
        <f>+English!C9</f>
        <v>Japan  </v>
      </c>
      <c r="E9" s="25">
        <f>IF(ISNUMBER(+English!D9-'PREVIOUS RUN'!E9),0,+English!D9-'PREVIOUS RUN'!E9)</f>
        <v>0</v>
      </c>
      <c r="F9" s="25">
        <f>IF(ISNUMBER(+English!E9-'PREVIOUS RUN'!F9),0,+English!E9-'PREVIOUS RUN'!F9)</f>
        <v>0</v>
      </c>
      <c r="G9" s="26">
        <f>IF(ISNUMBER(+English!F9-'PREVIOUS RUN'!G9),0,+English!F9-'PREVIOUS RUN'!G9)</f>
        <v>0</v>
      </c>
      <c r="H9" s="22"/>
      <c r="I9" s="40">
        <f>IF(ISNUMBER(+English!G9-'PREVIOUS RUN'!I9),0,+English!G9-'PREVIOUS RUN'!I9)</f>
        <v>0</v>
      </c>
      <c r="J9" s="23" t="s">
        <v>7</v>
      </c>
      <c r="K9" s="24" t="str">
        <f>+English!H9</f>
        <v>United Kingdom  </v>
      </c>
      <c r="L9" s="25">
        <f>IF(ISNUMBER(+English!I9-'PREVIOUS RUN'!L9),0,+English!I9-'PREVIOUS RUN'!L9)</f>
        <v>0</v>
      </c>
      <c r="M9" s="25">
        <f>IF(ISNUMBER(+English!J9-'PREVIOUS RUN'!M9),0,+English!J9-'PREVIOUS RUN'!M9)</f>
        <v>0</v>
      </c>
      <c r="N9" s="26">
        <f>IF(ISNUMBER(+English!K9-'PREVIOUS RUN'!N9),0,+English!K9-'PREVIOUS RUN'!N9)</f>
        <v>0</v>
      </c>
    </row>
    <row r="10" spans="2:14" ht="10.5" customHeight="1">
      <c r="B10" s="40">
        <f>IF(ISNUMBER(+English!B10-'PREVIOUS RUN'!B10),0,+English!B10-'PREVIOUS RUN'!B10)</f>
        <v>0</v>
      </c>
      <c r="C10" s="23" t="s">
        <v>7</v>
      </c>
      <c r="D10" s="24" t="str">
        <f>+English!C10</f>
        <v>Netherlands  </v>
      </c>
      <c r="E10" s="25">
        <f>IF(ISNUMBER(+English!D10-'PREVIOUS RUN'!E10),0,+English!D10-'PREVIOUS RUN'!E10)</f>
        <v>0</v>
      </c>
      <c r="F10" s="25">
        <f>IF(ISNUMBER(+English!E10-'PREVIOUS RUN'!F10),0,+English!E10-'PREVIOUS RUN'!F10)</f>
        <v>0</v>
      </c>
      <c r="G10" s="26">
        <f>IF(ISNUMBER(+English!F10-'PREVIOUS RUN'!G10),0,+English!F10-'PREVIOUS RUN'!G10)</f>
        <v>0</v>
      </c>
      <c r="H10" s="22"/>
      <c r="I10" s="40">
        <f>IF(ISNUMBER(+English!G10-'PREVIOUS RUN'!I10),0,+English!G10-'PREVIOUS RUN'!I10)</f>
        <v>0</v>
      </c>
      <c r="J10" s="23" t="s">
        <v>7</v>
      </c>
      <c r="K10" s="24" t="str">
        <f>+English!H10</f>
        <v>Japan  </v>
      </c>
      <c r="L10" s="25">
        <f>IF(ISNUMBER(+English!I10-'PREVIOUS RUN'!L10),0,+English!I10-'PREVIOUS RUN'!L10)</f>
        <v>0</v>
      </c>
      <c r="M10" s="25">
        <f>IF(ISNUMBER(+English!J10-'PREVIOUS RUN'!M10),0,+English!J10-'PREVIOUS RUN'!M10)</f>
        <v>0</v>
      </c>
      <c r="N10" s="26">
        <f>IF(ISNUMBER(+English!K10-'PREVIOUS RUN'!N10),0,+English!K10-'PREVIOUS RUN'!N10)</f>
        <v>0</v>
      </c>
    </row>
    <row r="11" spans="2:14" ht="10.5" customHeight="1">
      <c r="B11" s="40">
        <f>IF(ISNUMBER(+English!B11-'PREVIOUS RUN'!B11),0,+English!B11-'PREVIOUS RUN'!B11)</f>
        <v>0</v>
      </c>
      <c r="C11" s="23" t="s">
        <v>7</v>
      </c>
      <c r="D11" s="24" t="str">
        <f>+English!C11</f>
        <v>Hong Kong, China  </v>
      </c>
      <c r="E11" s="25">
        <f>IF(ISNUMBER(+English!D11-'PREVIOUS RUN'!E11),0,+English!D11-'PREVIOUS RUN'!E11)</f>
        <v>0</v>
      </c>
      <c r="F11" s="25">
        <f>IF(ISNUMBER(+English!E11-'PREVIOUS RUN'!F11),0,+English!E11-'PREVIOUS RUN'!F11)</f>
        <v>0</v>
      </c>
      <c r="G11" s="27">
        <f>IF(ISNUMBER(+English!F11-'PREVIOUS RUN'!G11),0,+English!F11-'PREVIOUS RUN'!G11)</f>
        <v>0</v>
      </c>
      <c r="H11" s="22"/>
      <c r="I11" s="40">
        <f>IF(ISNUMBER(+English!G11-'PREVIOUS RUN'!I11),0,+English!G11-'PREVIOUS RUN'!I11)</f>
        <v>0</v>
      </c>
      <c r="J11" s="23" t="s">
        <v>7</v>
      </c>
      <c r="K11" s="24" t="str">
        <f>+English!H11</f>
        <v>France  </v>
      </c>
      <c r="L11" s="25">
        <f>IF(ISNUMBER(+English!I11-'PREVIOUS RUN'!L11),0,+English!I11-'PREVIOUS RUN'!L11)</f>
        <v>0</v>
      </c>
      <c r="M11" s="25">
        <f>IF(ISNUMBER(+English!J11-'PREVIOUS RUN'!M11),0,+English!J11-'PREVIOUS RUN'!M11)</f>
        <v>0</v>
      </c>
      <c r="N11" s="27">
        <f>IF(ISNUMBER(+English!K11-'PREVIOUS RUN'!N11),0,+English!K11-'PREVIOUS RUN'!N11)</f>
        <v>0</v>
      </c>
    </row>
    <row r="12" spans="2:14" ht="10.5" customHeight="1">
      <c r="B12" s="40">
        <f>IF(ISNUMBER(+English!B12-'PREVIOUS RUN'!B12),0,+English!B12-'PREVIOUS RUN'!B12)</f>
        <v>0</v>
      </c>
      <c r="C12" s="23" t="s">
        <v>7</v>
      </c>
      <c r="D12" s="24" t="str">
        <f>+English!C12</f>
        <v>domestic exports </v>
      </c>
      <c r="E12" s="25">
        <f>IF(ISNUMBER(+English!D12-'PREVIOUS RUN'!E12),0,+English!D12-'PREVIOUS RUN'!E12)</f>
        <v>0</v>
      </c>
      <c r="F12" s="25">
        <f>IF(ISNUMBER(+English!E12-'PREVIOUS RUN'!F12),0,+English!E12-'PREVIOUS RUN'!F12)</f>
        <v>0</v>
      </c>
      <c r="G12" s="26">
        <f>IF(ISNUMBER(+English!F12-'PREVIOUS RUN'!G12),0,+English!F12-'PREVIOUS RUN'!G12)</f>
        <v>0</v>
      </c>
      <c r="H12" s="22"/>
      <c r="I12" s="40">
        <f>IF(ISNUMBER(+English!G12-'PREVIOUS RUN'!I12),0,+English!G12-'PREVIOUS RUN'!I12)</f>
        <v>0</v>
      </c>
      <c r="J12" s="23" t="s">
        <v>7</v>
      </c>
      <c r="K12" s="24" t="str">
        <f>+English!H12</f>
        <v> </v>
      </c>
      <c r="L12" s="25">
        <f>IF(ISNUMBER(+English!I12-'PREVIOUS RUN'!L12),0,+English!I12-'PREVIOUS RUN'!L12)</f>
        <v>0</v>
      </c>
      <c r="M12" s="25">
        <f>IF(ISNUMBER(+English!J12-'PREVIOUS RUN'!M12),0,+English!J12-'PREVIOUS RUN'!M12)</f>
        <v>0</v>
      </c>
      <c r="N12" s="26">
        <f>IF(ISNUMBER(+English!K12-'PREVIOUS RUN'!N12),0,+English!K12-'PREVIOUS RUN'!N12)</f>
        <v>0</v>
      </c>
    </row>
    <row r="13" spans="2:14" ht="10.5" customHeight="1">
      <c r="B13" s="40">
        <f>IF(ISNUMBER(+English!B13-'PREVIOUS RUN'!B13),0,+English!B13-'PREVIOUS RUN'!B13)</f>
        <v>0</v>
      </c>
      <c r="C13" s="23" t="s">
        <v>7</v>
      </c>
      <c r="D13" s="24" t="str">
        <f>+English!C13</f>
        <v>re-exports </v>
      </c>
      <c r="E13" s="25">
        <f>IF(ISNUMBER(+English!D13-'PREVIOUS RUN'!E13),0,+English!D13-'PREVIOUS RUN'!E13)</f>
        <v>0</v>
      </c>
      <c r="F13" s="25">
        <f>IF(ISNUMBER(+English!E13-'PREVIOUS RUN'!F13),0,+English!E13-'PREVIOUS RUN'!F13)</f>
        <v>0</v>
      </c>
      <c r="G13" s="26">
        <f>IF(ISNUMBER(+English!F13-'PREVIOUS RUN'!G13),0,+English!F13-'PREVIOUS RUN'!G13)</f>
        <v>0</v>
      </c>
      <c r="H13" s="22"/>
      <c r="I13" s="40">
        <f>IF(ISNUMBER(+English!G13-'PREVIOUS RUN'!I13),0,+English!G13-'PREVIOUS RUN'!I13)</f>
        <v>0</v>
      </c>
      <c r="J13" s="23" t="s">
        <v>7</v>
      </c>
      <c r="K13" s="24" t="str">
        <f>+English!H13</f>
        <v> </v>
      </c>
      <c r="L13" s="25">
        <f>IF(ISNUMBER(+English!I13-'PREVIOUS RUN'!L13),0,+English!I13-'PREVIOUS RUN'!L13)</f>
        <v>0</v>
      </c>
      <c r="M13" s="25">
        <f>IF(ISNUMBER(+English!J13-'PREVIOUS RUN'!M13),0,+English!J13-'PREVIOUS RUN'!M13)</f>
        <v>0</v>
      </c>
      <c r="N13" s="26">
        <f>IF(ISNUMBER(+English!K13-'PREVIOUS RUN'!N13),0,+English!K13-'PREVIOUS RUN'!N13)</f>
        <v>0</v>
      </c>
    </row>
    <row r="14" spans="2:14" ht="10.5" customHeight="1">
      <c r="B14" s="40">
        <f>IF(ISNUMBER(+English!B14-'PREVIOUS RUN'!B14),0,+English!B14-'PREVIOUS RUN'!B14)</f>
        <v>0</v>
      </c>
      <c r="C14" s="23" t="s">
        <v>7</v>
      </c>
      <c r="D14" s="24" t="str">
        <f>+English!C14</f>
        <v>France  </v>
      </c>
      <c r="E14" s="25">
        <f>IF(ISNUMBER(+English!D14-'PREVIOUS RUN'!E14),0,+English!D14-'PREVIOUS RUN'!E14)</f>
        <v>0</v>
      </c>
      <c r="F14" s="25">
        <f>IF(ISNUMBER(+English!E14-'PREVIOUS RUN'!F14),0,+English!E14-'PREVIOUS RUN'!F14)</f>
        <v>0</v>
      </c>
      <c r="G14" s="26">
        <f>IF(ISNUMBER(+English!F14-'PREVIOUS RUN'!G14),0,+English!F14-'PREVIOUS RUN'!G14)</f>
        <v>0</v>
      </c>
      <c r="H14" s="22"/>
      <c r="I14" s="40">
        <f>IF(ISNUMBER(+English!G14-'PREVIOUS RUN'!I14),0,+English!G14-'PREVIOUS RUN'!I14)</f>
        <v>0</v>
      </c>
      <c r="J14" s="23" t="s">
        <v>7</v>
      </c>
      <c r="K14" s="24" t="str">
        <f>+English!H14</f>
        <v>Hong Kong, China  </v>
      </c>
      <c r="L14" s="25">
        <f>IF(ISNUMBER(+English!I14-'PREVIOUS RUN'!L14),0,+English!I14-'PREVIOUS RUN'!L14)</f>
        <v>0</v>
      </c>
      <c r="M14" s="25">
        <f>IF(ISNUMBER(+English!J14-'PREVIOUS RUN'!M14),0,+English!J14-'PREVIOUS RUN'!M14)</f>
        <v>0</v>
      </c>
      <c r="N14" s="26">
        <f>IF(ISNUMBER(+English!K14-'PREVIOUS RUN'!N14),0,+English!K14-'PREVIOUS RUN'!N14)</f>
        <v>0</v>
      </c>
    </row>
    <row r="15" spans="2:14" ht="10.5" customHeight="1">
      <c r="B15" s="40">
        <f>IF(ISNUMBER(+English!B15-'PREVIOUS RUN'!B15),0,+English!B15-'PREVIOUS RUN'!B15)</f>
        <v>0</v>
      </c>
      <c r="C15" s="23" t="s">
        <v>7</v>
      </c>
      <c r="D15" s="24" t="str">
        <f>+English!C15</f>
        <v> </v>
      </c>
      <c r="E15" s="25">
        <f>IF(ISNUMBER(+English!D15-'PREVIOUS RUN'!E15),0,+English!D15-'PREVIOUS RUN'!E15)</f>
        <v>0</v>
      </c>
      <c r="F15" s="25">
        <f>IF(ISNUMBER(+English!E15-'PREVIOUS RUN'!F15),0,+English!E15-'PREVIOUS RUN'!F15)</f>
        <v>0</v>
      </c>
      <c r="G15" s="26">
        <f>IF(ISNUMBER(+English!F15-'PREVIOUS RUN'!G15),0,+English!F15-'PREVIOUS RUN'!G15)</f>
        <v>0</v>
      </c>
      <c r="H15" s="22"/>
      <c r="I15" s="40">
        <f>IF(ISNUMBER(+English!G15-'PREVIOUS RUN'!I15),0,+English!G15-'PREVIOUS RUN'!I15)</f>
        <v>0</v>
      </c>
      <c r="J15" s="23" t="s">
        <v>7</v>
      </c>
      <c r="K15" s="24" t="str">
        <f>+English!H15</f>
        <v>retained imports a</v>
      </c>
      <c r="L15" s="25">
        <f>IF(ISNUMBER(+English!I15-'PREVIOUS RUN'!L15),0,+English!I15-'PREVIOUS RUN'!L15)</f>
        <v>0</v>
      </c>
      <c r="M15" s="25">
        <f>IF(ISNUMBER(+English!J15-'PREVIOUS RUN'!M15),0,+English!J15-'PREVIOUS RUN'!M15)</f>
        <v>0</v>
      </c>
      <c r="N15" s="26">
        <f>IF(ISNUMBER(+English!K15-'PREVIOUS RUN'!N15),0,+English!K15-'PREVIOUS RUN'!N15)</f>
        <v>0</v>
      </c>
    </row>
    <row r="16" spans="2:14" ht="10.5" customHeight="1">
      <c r="B16" s="40">
        <f>IF(ISNUMBER(+English!B16-'PREVIOUS RUN'!B16),0,+English!B16-'PREVIOUS RUN'!B16)</f>
        <v>0</v>
      </c>
      <c r="C16" s="23" t="s">
        <v>7</v>
      </c>
      <c r="D16" s="24" t="str">
        <f>+English!C16</f>
        <v>Korea, Republic of  </v>
      </c>
      <c r="E16" s="25">
        <f>IF(ISNUMBER(+English!D16-'PREVIOUS RUN'!E16),0,+English!D16-'PREVIOUS RUN'!E16)</f>
        <v>0</v>
      </c>
      <c r="F16" s="25">
        <f>IF(ISNUMBER(+English!E16-'PREVIOUS RUN'!F16),0,+English!E16-'PREVIOUS RUN'!F16)</f>
        <v>0</v>
      </c>
      <c r="G16" s="26">
        <f>IF(ISNUMBER(+English!F16-'PREVIOUS RUN'!G16),0,+English!F16-'PREVIOUS RUN'!G16)</f>
        <v>0</v>
      </c>
      <c r="H16" s="22"/>
      <c r="I16" s="40">
        <f>IF(ISNUMBER(+English!G17-'PREVIOUS RUN'!I16),0,+English!G17-'PREVIOUS RUN'!I16)</f>
        <v>0</v>
      </c>
      <c r="J16" s="23" t="s">
        <v>7</v>
      </c>
      <c r="K16" s="24" t="str">
        <f>+English!H17</f>
        <v>Canada  b</v>
      </c>
      <c r="L16" s="25">
        <f>IF(ISNUMBER(+English!I17-'PREVIOUS RUN'!L16),0,+English!I17-'PREVIOUS RUN'!L16)</f>
        <v>0</v>
      </c>
      <c r="M16" s="25">
        <f>IF(ISNUMBER(+English!J17-'PREVIOUS RUN'!M16),0,+English!J17-'PREVIOUS RUN'!M16)</f>
        <v>0</v>
      </c>
      <c r="N16" s="26">
        <f>IF(ISNUMBER(+English!K17-'PREVIOUS RUN'!N16),0,+English!K17-'PREVIOUS RUN'!N16)</f>
        <v>0</v>
      </c>
    </row>
    <row r="17" spans="2:14" ht="10.5" customHeight="1">
      <c r="B17" s="40">
        <f>IF(ISNUMBER(+English!B17-'PREVIOUS RUN'!B17),0,+English!B17-'PREVIOUS RUN'!B17)</f>
        <v>0</v>
      </c>
      <c r="C17" s="23" t="s">
        <v>7</v>
      </c>
      <c r="D17" s="24" t="str">
        <f>+English!C17</f>
        <v>Italy  </v>
      </c>
      <c r="E17" s="25">
        <f>IF(ISNUMBER(+English!D17-'PREVIOUS RUN'!E17),0,+English!D17-'PREVIOUS RUN'!E17)</f>
        <v>0</v>
      </c>
      <c r="F17" s="25">
        <f>IF(ISNUMBER(+English!E17-'PREVIOUS RUN'!F17),0,+English!E17-'PREVIOUS RUN'!F17)</f>
        <v>0</v>
      </c>
      <c r="G17" s="26">
        <f>IF(ISNUMBER(+English!F17-'PREVIOUS RUN'!G17),0,+English!F17-'PREVIOUS RUN'!G17)</f>
        <v>0</v>
      </c>
      <c r="H17" s="22"/>
      <c r="I17" s="40" t="e">
        <f>IF(ISNUMBER(+English!#REF!-'PREVIOUS RUN'!I17),0,+English!#REF!-'PREVIOUS RUN'!I17)</f>
        <v>#REF!</v>
      </c>
      <c r="J17" s="23" t="s">
        <v>7</v>
      </c>
      <c r="K17" s="24" t="e">
        <f>+English!#REF!</f>
        <v>#REF!</v>
      </c>
      <c r="L17" s="25" t="e">
        <f>IF(ISNUMBER(+English!#REF!-'PREVIOUS RUN'!L17),0,+English!#REF!-'PREVIOUS RUN'!L17)</f>
        <v>#REF!</v>
      </c>
      <c r="M17" s="25" t="e">
        <f>IF(ISNUMBER(+English!#REF!-'PREVIOUS RUN'!M17),0,+English!#REF!-'PREVIOUS RUN'!M17)</f>
        <v>#REF!</v>
      </c>
      <c r="N17" s="26" t="e">
        <f>IF(ISNUMBER(+English!#REF!-'PREVIOUS RUN'!N17),0,+English!#REF!-'PREVIOUS RUN'!N17)</f>
        <v>#REF!</v>
      </c>
    </row>
    <row r="18" spans="2:14" ht="10.5" customHeight="1">
      <c r="B18" s="40">
        <f>IF(ISNUMBER(+English!B18-'PREVIOUS RUN'!B18),0,+English!B18-'PREVIOUS RUN'!B18)</f>
        <v>0</v>
      </c>
      <c r="C18" s="23" t="s">
        <v>7</v>
      </c>
      <c r="D18" s="24" t="str">
        <f>+English!C18</f>
        <v>United Kingdom  </v>
      </c>
      <c r="E18" s="25">
        <f>IF(ISNUMBER(+English!D18-'PREVIOUS RUN'!E18),0,+English!D18-'PREVIOUS RUN'!E18)</f>
        <v>0</v>
      </c>
      <c r="F18" s="25">
        <f>IF(ISNUMBER(+English!E18-'PREVIOUS RUN'!F18),0,+English!E18-'PREVIOUS RUN'!F18)</f>
        <v>0</v>
      </c>
      <c r="G18" s="26">
        <f>IF(ISNUMBER(+English!F18-'PREVIOUS RUN'!G18),0,+English!F18-'PREVIOUS RUN'!G18)</f>
        <v>0</v>
      </c>
      <c r="H18" s="22"/>
      <c r="I18" s="41">
        <f>IF(ISNUMBER(+English!G18-'PREVIOUS RUN'!I18),0,+English!G18-'PREVIOUS RUN'!I18)</f>
        <v>0</v>
      </c>
      <c r="J18" s="23" t="s">
        <v>7</v>
      </c>
      <c r="K18" s="24" t="str">
        <f>+English!H18</f>
        <v>Korea, Republic of  </v>
      </c>
      <c r="L18" s="25">
        <f>IF(ISNUMBER(+English!I18-'PREVIOUS RUN'!L18),0,+English!I18-'PREVIOUS RUN'!L18)</f>
        <v>0</v>
      </c>
      <c r="M18" s="25">
        <f>IF(ISNUMBER(+English!J18-'PREVIOUS RUN'!M18),0,+English!J18-'PREVIOUS RUN'!M18)</f>
        <v>0</v>
      </c>
      <c r="N18" s="26">
        <f>IF(ISNUMBER(+English!K18-'PREVIOUS RUN'!N18),0,+English!K18-'PREVIOUS RUN'!N18)</f>
        <v>0</v>
      </c>
    </row>
    <row r="19" spans="2:14" ht="10.5" customHeight="1">
      <c r="B19" s="41">
        <f>IF(ISNUMBER(+English!B19-'PREVIOUS RUN'!B19),0,+English!B19-'PREVIOUS RUN'!B19)</f>
        <v>0</v>
      </c>
      <c r="C19" s="23" t="s">
        <v>7</v>
      </c>
      <c r="D19" s="24" t="str">
        <f>+English!C19</f>
        <v>Belgium  </v>
      </c>
      <c r="E19" s="25">
        <f>IF(ISNUMBER(+English!D19-'PREVIOUS RUN'!E19),0,+English!D19-'PREVIOUS RUN'!E19)</f>
        <v>0</v>
      </c>
      <c r="F19" s="25">
        <f>IF(ISNUMBER(+English!E19-'PREVIOUS RUN'!F19),0,+English!E19-'PREVIOUS RUN'!F19)</f>
        <v>0</v>
      </c>
      <c r="G19" s="26">
        <f>IF(ISNUMBER(+English!F19-'PREVIOUS RUN'!G19),0,+English!F19-'PREVIOUS RUN'!G19)</f>
        <v>0</v>
      </c>
      <c r="H19" s="22"/>
      <c r="I19" s="41">
        <f>IF(ISNUMBER(+English!G19-'PREVIOUS RUN'!I19),0,+English!G19-'PREVIOUS RUN'!I19)</f>
        <v>0</v>
      </c>
      <c r="J19" s="23" t="s">
        <v>7</v>
      </c>
      <c r="K19" s="24" t="str">
        <f>+English!H19</f>
        <v>Italy  </v>
      </c>
      <c r="L19" s="25">
        <f>IF(ISNUMBER(+English!I19-'PREVIOUS RUN'!L19),0,+English!I19-'PREVIOUS RUN'!L19)</f>
        <v>0</v>
      </c>
      <c r="M19" s="25">
        <f>IF(ISNUMBER(+English!J19-'PREVIOUS RUN'!M19),0,+English!J19-'PREVIOUS RUN'!M19)</f>
        <v>0</v>
      </c>
      <c r="N19" s="26">
        <f>IF(ISNUMBER(+English!K19-'PREVIOUS RUN'!N19),0,+English!K19-'PREVIOUS RUN'!N19)</f>
        <v>0</v>
      </c>
    </row>
    <row r="20" spans="2:14" ht="10.5" customHeight="1">
      <c r="B20" s="41">
        <f>IF(ISNUMBER(+English!B20-'PREVIOUS RUN'!B20),0,+English!B20-'PREVIOUS RUN'!B20)</f>
        <v>0</v>
      </c>
      <c r="C20" s="23" t="s">
        <v>7</v>
      </c>
      <c r="D20" s="24" t="str">
        <f>+English!C20</f>
        <v>Canada  </v>
      </c>
      <c r="E20" s="25">
        <f>IF(ISNUMBER(+English!D20-'PREVIOUS RUN'!E20),0,+English!D20-'PREVIOUS RUN'!E20)</f>
        <v>0</v>
      </c>
      <c r="F20" s="25">
        <f>IF(ISNUMBER(+English!E20-'PREVIOUS RUN'!F20),0,+English!E20-'PREVIOUS RUN'!F20)</f>
        <v>0</v>
      </c>
      <c r="G20" s="26">
        <f>IF(ISNUMBER(+English!F20-'PREVIOUS RUN'!G20),0,+English!F20-'PREVIOUS RUN'!G20)</f>
        <v>0</v>
      </c>
      <c r="H20" s="22"/>
      <c r="I20" s="41">
        <f>IF(ISNUMBER(+English!G20-'PREVIOUS RUN'!I20),0,+English!G20-'PREVIOUS RUN'!I20)</f>
        <v>0</v>
      </c>
      <c r="J20" s="23" t="s">
        <v>7</v>
      </c>
      <c r="K20" s="24" t="str">
        <f>+English!H20</f>
        <v>Mexico  </v>
      </c>
      <c r="L20" s="25">
        <f>IF(ISNUMBER(+English!I20-'PREVIOUS RUN'!L20),0,+English!I20-'PREVIOUS RUN'!L20)</f>
        <v>0</v>
      </c>
      <c r="M20" s="25">
        <f>IF(ISNUMBER(+English!J20-'PREVIOUS RUN'!M20),0,+English!J20-'PREVIOUS RUN'!M20)</f>
        <v>0</v>
      </c>
      <c r="N20" s="26">
        <f>IF(ISNUMBER(+English!K20-'PREVIOUS RUN'!N20),0,+English!K20-'PREVIOUS RUN'!N20)</f>
        <v>0</v>
      </c>
    </row>
    <row r="21" spans="2:14" ht="10.5" customHeight="1">
      <c r="B21" s="41">
        <f>IF(ISNUMBER(+English!B21-'PREVIOUS RUN'!B21),0,+English!B21-'PREVIOUS RUN'!B21)</f>
        <v>0</v>
      </c>
      <c r="C21" s="23" t="s">
        <v>7</v>
      </c>
      <c r="D21" s="24" t="str">
        <f>+English!C21</f>
        <v>Mexico  </v>
      </c>
      <c r="E21" s="25">
        <f>IF(ISNUMBER(+English!D21-'PREVIOUS RUN'!E21),0,+English!D21-'PREVIOUS RUN'!E21)</f>
        <v>0</v>
      </c>
      <c r="F21" s="25">
        <f>IF(ISNUMBER(+English!E21-'PREVIOUS RUN'!F21),0,+English!E21-'PREVIOUS RUN'!F21)</f>
        <v>0</v>
      </c>
      <c r="G21" s="26">
        <f>IF(ISNUMBER(+English!F21-'PREVIOUS RUN'!G21),0,+English!F21-'PREVIOUS RUN'!G21)</f>
        <v>0</v>
      </c>
      <c r="H21" s="22"/>
      <c r="I21" s="41">
        <f>IF(ISNUMBER(+English!G21-'PREVIOUS RUN'!I21),0,+English!G21-'PREVIOUS RUN'!I21)</f>
        <v>0</v>
      </c>
      <c r="J21" s="23" t="s">
        <v>7</v>
      </c>
      <c r="K21" s="24" t="str">
        <f>+English!H21</f>
        <v>Belgium  </v>
      </c>
      <c r="L21" s="25">
        <f>IF(ISNUMBER(+English!I21-'PREVIOUS RUN'!L21),0,+English!I21-'PREVIOUS RUN'!L21)</f>
        <v>0</v>
      </c>
      <c r="M21" s="25">
        <f>IF(ISNUMBER(+English!J21-'PREVIOUS RUN'!M21),0,+English!J21-'PREVIOUS RUN'!M21)</f>
        <v>0</v>
      </c>
      <c r="N21" s="26">
        <f>IF(ISNUMBER(+English!K21-'PREVIOUS RUN'!N21),0,+English!K21-'PREVIOUS RUN'!N21)</f>
        <v>0</v>
      </c>
    </row>
    <row r="22" spans="2:14" ht="10.5" customHeight="1">
      <c r="B22" s="41">
        <f>IF(ISNUMBER(+English!B22-'PREVIOUS RUN'!B22),0,+English!B22-'PREVIOUS RUN'!B22)</f>
        <v>0</v>
      </c>
      <c r="C22" s="23" t="s">
        <v>7</v>
      </c>
      <c r="D22" s="24" t="str">
        <f>+English!C22</f>
        <v>Singapore  </v>
      </c>
      <c r="E22" s="25">
        <f>IF(ISNUMBER(+English!D22-'PREVIOUS RUN'!E22),0,+English!D22-'PREVIOUS RUN'!E22)</f>
        <v>0</v>
      </c>
      <c r="F22" s="25">
        <f>IF(ISNUMBER(+English!E22-'PREVIOUS RUN'!F22),0,+English!E22-'PREVIOUS RUN'!F22)</f>
        <v>0</v>
      </c>
      <c r="G22" s="26">
        <f>IF(ISNUMBER(+English!F22-'PREVIOUS RUN'!G22),0,+English!F22-'PREVIOUS RUN'!G22)</f>
        <v>0</v>
      </c>
      <c r="H22" s="22"/>
      <c r="I22" s="41">
        <f>IF(ISNUMBER(+English!G22-'PREVIOUS RUN'!I22),0,+English!G22-'PREVIOUS RUN'!I22)</f>
        <v>0</v>
      </c>
      <c r="J22" s="23" t="s">
        <v>7</v>
      </c>
      <c r="K22" s="24" t="str">
        <f>+English!H22</f>
        <v>India  </v>
      </c>
      <c r="L22" s="25">
        <f>IF(ISNUMBER(+English!I22-'PREVIOUS RUN'!L22),0,+English!I22-'PREVIOUS RUN'!L22)</f>
        <v>0</v>
      </c>
      <c r="M22" s="25">
        <f>IF(ISNUMBER(+English!J22-'PREVIOUS RUN'!M22),0,+English!J22-'PREVIOUS RUN'!M22)</f>
        <v>0</v>
      </c>
      <c r="N22" s="26">
        <f>IF(ISNUMBER(+English!K22-'PREVIOUS RUN'!N22),0,+English!K22-'PREVIOUS RUN'!N22)</f>
        <v>0</v>
      </c>
    </row>
    <row r="23" spans="2:14" ht="10.5" customHeight="1">
      <c r="B23" s="41">
        <f>IF(ISNUMBER(+English!B23-'PREVIOUS RUN'!B23),0,+English!B23-'PREVIOUS RUN'!B23)</f>
        <v>0</v>
      </c>
      <c r="C23" s="23" t="s">
        <v>7</v>
      </c>
      <c r="D23" s="24" t="str">
        <f>+English!C23</f>
        <v>domestic exports </v>
      </c>
      <c r="E23" s="25">
        <f>IF(ISNUMBER(+English!D23-'PREVIOUS RUN'!E23),0,+English!D23-'PREVIOUS RUN'!E23)</f>
        <v>0</v>
      </c>
      <c r="F23" s="25">
        <f>IF(ISNUMBER(+English!E23-'PREVIOUS RUN'!F23),0,+English!E23-'PREVIOUS RUN'!F23)</f>
        <v>0</v>
      </c>
      <c r="G23" s="26">
        <f>IF(ISNUMBER(+English!F23-'PREVIOUS RUN'!G23),0,+English!F23-'PREVIOUS RUN'!G23)</f>
        <v>0</v>
      </c>
      <c r="H23" s="22"/>
      <c r="I23" s="41">
        <f>IF(ISNUMBER(+English!G23-'PREVIOUS RUN'!I23),0,+English!G23-'PREVIOUS RUN'!I23)</f>
        <v>0</v>
      </c>
      <c r="J23" s="23" t="s">
        <v>7</v>
      </c>
      <c r="K23" s="24" t="str">
        <f>+English!H23</f>
        <v> </v>
      </c>
      <c r="L23" s="78">
        <f>IF(ISNUMBER(+English!I23-'PREVIOUS RUN'!L23),0,+English!I23-'PREVIOUS RUN'!L23)</f>
        <v>0</v>
      </c>
      <c r="M23" s="78">
        <f>IF(ISNUMBER(+English!J23-'PREVIOUS RUN'!M23),0,+English!J23-'PREVIOUS RUN'!M23)</f>
        <v>0</v>
      </c>
      <c r="N23" s="26">
        <f>IF(ISNUMBER(+English!K23-'PREVIOUS RUN'!N23),0,+English!K23-'PREVIOUS RUN'!N23)</f>
        <v>0</v>
      </c>
    </row>
    <row r="24" spans="2:14" ht="10.5" customHeight="1">
      <c r="B24" s="41">
        <f>IF(ISNUMBER(+English!B24-'PREVIOUS RUN'!B24),0,+English!B24-'PREVIOUS RUN'!B24)</f>
        <v>0</v>
      </c>
      <c r="C24" s="23" t="s">
        <v>7</v>
      </c>
      <c r="D24" s="24" t="str">
        <f>+English!C24</f>
        <v>re-exports </v>
      </c>
      <c r="E24" s="25">
        <f>IF(ISNUMBER(+English!D24-'PREVIOUS RUN'!E24),0,+English!D24-'PREVIOUS RUN'!E24)</f>
        <v>0</v>
      </c>
      <c r="F24" s="25">
        <f>IF(ISNUMBER(+English!E24-'PREVIOUS RUN'!F24),0,+English!E24-'PREVIOUS RUN'!F24)</f>
        <v>0</v>
      </c>
      <c r="G24" s="26">
        <f>IF(ISNUMBER(+English!F24-'PREVIOUS RUN'!G24),0,+English!F24-'PREVIOUS RUN'!G24)</f>
        <v>0</v>
      </c>
      <c r="H24" s="22"/>
      <c r="I24" s="10">
        <f>IF(ISNUMBER(+English!G24-'PREVIOUS RUN'!I24),0,+English!G24-'PREVIOUS RUN'!I24)</f>
        <v>0</v>
      </c>
      <c r="J24" s="1" t="s">
        <v>7</v>
      </c>
      <c r="K24" s="76" t="str">
        <f>+English!H24</f>
        <v> </v>
      </c>
      <c r="L24" s="1">
        <f>IF(ISNUMBER(+English!I24-'PREVIOUS RUN'!L24),0,+English!I24-'PREVIOUS RUN'!L24)</f>
        <v>0</v>
      </c>
      <c r="M24" s="1">
        <f>IF(ISNUMBER(+English!J24-'PREVIOUS RUN'!M24),0,+English!J24-'PREVIOUS RUN'!M24)</f>
        <v>0</v>
      </c>
      <c r="N24" s="21">
        <f>IF(ISNUMBER(+English!K24-'PREVIOUS RUN'!N24),0,+English!K24-'PREVIOUS RUN'!N24)</f>
        <v>0</v>
      </c>
    </row>
    <row r="25" spans="2:14" ht="10.5" customHeight="1">
      <c r="B25" s="41">
        <f>IF(ISNUMBER(+English!B25-'PREVIOUS RUN'!B25),0,+English!B25-'PREVIOUS RUN'!B25)</f>
        <v>0</v>
      </c>
      <c r="C25" s="23" t="s">
        <v>7</v>
      </c>
      <c r="D25" s="24" t="str">
        <f>+English!C25</f>
        <v>Switzerland  </v>
      </c>
      <c r="E25" s="25">
        <f>IF(ISNUMBER(+English!D25-'PREVIOUS RUN'!E25),0,+English!D25-'PREVIOUS RUN'!E25)</f>
        <v>0</v>
      </c>
      <c r="F25" s="25">
        <f>IF(ISNUMBER(+English!E25-'PREVIOUS RUN'!F25),0,+English!E25-'PREVIOUS RUN'!F25)</f>
        <v>0</v>
      </c>
      <c r="G25" s="26">
        <f>IF(ISNUMBER(+English!F25-'PREVIOUS RUN'!G25),0,+English!F25-'PREVIOUS RUN'!G25)</f>
        <v>0</v>
      </c>
      <c r="H25" s="22"/>
      <c r="I25" s="41">
        <f>IF(ISNUMBER(+English!G25-'PREVIOUS RUN'!I25),0,+English!G25-'PREVIOUS RUN'!I25)</f>
        <v>0</v>
      </c>
      <c r="J25" s="23" t="s">
        <v>7</v>
      </c>
      <c r="K25" s="24" t="str">
        <f>+English!H25</f>
        <v>Spain  </v>
      </c>
      <c r="L25" s="25">
        <f>IF(ISNUMBER(+English!I25-'PREVIOUS RUN'!L25),0,+English!I25-'PREVIOUS RUN'!L25)</f>
        <v>0</v>
      </c>
      <c r="M25" s="25">
        <f>IF(ISNUMBER(+English!J25-'PREVIOUS RUN'!M25),0,+English!J25-'PREVIOUS RUN'!M25)</f>
        <v>0</v>
      </c>
      <c r="N25" s="26">
        <f>IF(ISNUMBER(+English!K25-'PREVIOUS RUN'!N25),0,+English!K25-'PREVIOUS RUN'!N25)</f>
        <v>0</v>
      </c>
    </row>
    <row r="26" spans="2:14" ht="10.5" customHeight="1">
      <c r="B26" s="41">
        <f>IF(ISNUMBER(+English!B26-'PREVIOUS RUN'!B26),0,+English!B26-'PREVIOUS RUN'!B26)</f>
        <v>0</v>
      </c>
      <c r="C26" s="23" t="s">
        <v>7</v>
      </c>
      <c r="D26" s="24" t="str">
        <f>+English!C26</f>
        <v>Spain  </v>
      </c>
      <c r="E26" s="25">
        <f>IF(ISNUMBER(+English!D26-'PREVIOUS RUN'!E26),0,+English!D26-'PREVIOUS RUN'!E26)</f>
        <v>0</v>
      </c>
      <c r="F26" s="25">
        <f>IF(ISNUMBER(+English!E26-'PREVIOUS RUN'!F26),0,+English!E26-'PREVIOUS RUN'!F26)</f>
        <v>0</v>
      </c>
      <c r="G26" s="26">
        <f>IF(ISNUMBER(+English!F26-'PREVIOUS RUN'!G26),0,+English!F26-'PREVIOUS RUN'!G26)</f>
        <v>0</v>
      </c>
      <c r="H26" s="22"/>
      <c r="I26" s="41">
        <f>IF(ISNUMBER(+English!G26-'PREVIOUS RUN'!I26),0,+English!G26-'PREVIOUS RUN'!I26)</f>
        <v>0</v>
      </c>
      <c r="J26" s="23" t="s">
        <v>7</v>
      </c>
      <c r="K26" s="24" t="str">
        <f>+English!H26</f>
        <v>Singapore  </v>
      </c>
      <c r="L26" s="25">
        <f>IF(ISNUMBER(+English!I26-'PREVIOUS RUN'!L26),0,+English!I26-'PREVIOUS RUN'!L26)</f>
        <v>0</v>
      </c>
      <c r="M26" s="25">
        <f>IF(ISNUMBER(+English!J26-'PREVIOUS RUN'!M26),0,+English!J26-'PREVIOUS RUN'!M26)</f>
        <v>0</v>
      </c>
      <c r="N26" s="26">
        <f>IF(ISNUMBER(+English!K26-'PREVIOUS RUN'!N26),0,+English!K26-'PREVIOUS RUN'!N26)</f>
        <v>0</v>
      </c>
    </row>
    <row r="27" spans="2:14" ht="10.5" customHeight="1">
      <c r="B27" s="41">
        <f>IF(ISNUMBER(+English!B27-'PREVIOUS RUN'!B27),0,+English!B27-'PREVIOUS RUN'!B27)</f>
        <v>0</v>
      </c>
      <c r="C27" s="23" t="s">
        <v>7</v>
      </c>
      <c r="D27" s="24" t="str">
        <f>+English!C27</f>
        <v> </v>
      </c>
      <c r="E27" s="25">
        <f>IF(ISNUMBER(+English!D27-'PREVIOUS RUN'!E27),0,+English!D27-'PREVIOUS RUN'!E27)</f>
        <v>0</v>
      </c>
      <c r="F27" s="25">
        <f>IF(ISNUMBER(+English!E27-'PREVIOUS RUN'!F27),0,+English!E27-'PREVIOUS RUN'!F27)</f>
        <v>0</v>
      </c>
      <c r="G27" s="26">
        <f>IF(ISNUMBER(+English!F27-'PREVIOUS RUN'!G27),0,+English!F27-'PREVIOUS RUN'!G27)</f>
        <v>0</v>
      </c>
      <c r="H27" s="22"/>
      <c r="I27" s="41">
        <f>IF(ISNUMBER(+English!G27-'PREVIOUS RUN'!I27),0,+English!G27-'PREVIOUS RUN'!I27)</f>
        <v>0</v>
      </c>
      <c r="J27" s="23" t="s">
        <v>7</v>
      </c>
      <c r="K27" s="24" t="str">
        <f>+English!H27</f>
        <v>retained imports </v>
      </c>
      <c r="L27" s="25">
        <f>IF(ISNUMBER(+English!I27-'PREVIOUS RUN'!L27),0,+English!I27-'PREVIOUS RUN'!L27)</f>
        <v>0</v>
      </c>
      <c r="M27" s="25">
        <f>IF(ISNUMBER(+English!J27-'PREVIOUS RUN'!M27),0,+English!J27-'PREVIOUS RUN'!M27)</f>
        <v>0</v>
      </c>
      <c r="N27" s="26">
        <f>IF(ISNUMBER(+English!K27-'PREVIOUS RUN'!N27),0,+English!K27-'PREVIOUS RUN'!N27)</f>
        <v>0</v>
      </c>
    </row>
    <row r="28" spans="2:14" ht="10.5" customHeight="1">
      <c r="B28" s="41">
        <f>IF(ISNUMBER(+English!B28-'PREVIOUS RUN'!B28),0,+English!B28-'PREVIOUS RUN'!B28)</f>
        <v>0</v>
      </c>
      <c r="C28" s="23" t="s">
        <v>7</v>
      </c>
      <c r="D28" s="24" t="str">
        <f>+English!C28</f>
        <v>Russian Federation  </v>
      </c>
      <c r="E28" s="25">
        <f>IF(ISNUMBER(+English!D28-'PREVIOUS RUN'!E28),0,+English!D28-'PREVIOUS RUN'!E28)</f>
        <v>0</v>
      </c>
      <c r="F28" s="25">
        <f>IF(ISNUMBER(+English!E28-'PREVIOUS RUN'!F28),0,+English!E28-'PREVIOUS RUN'!F28)</f>
        <v>0</v>
      </c>
      <c r="G28" s="26">
        <f>IF(ISNUMBER(+English!F28-'PREVIOUS RUN'!G28),0,+English!F28-'PREVIOUS RUN'!G28)</f>
        <v>0</v>
      </c>
      <c r="H28" s="22"/>
      <c r="I28" s="41">
        <f>IF(ISNUMBER(+English!G28-'PREVIOUS RUN'!I28),0,+English!G28-'PREVIOUS RUN'!I28)</f>
        <v>0</v>
      </c>
      <c r="J28" s="23" t="s">
        <v>7</v>
      </c>
      <c r="K28" s="24" t="str">
        <f>+English!H28</f>
        <v>Switzerland  </v>
      </c>
      <c r="L28" s="25">
        <f>IF(ISNUMBER(+English!I28-'PREVIOUS RUN'!L28),0,+English!I28-'PREVIOUS RUN'!L28)</f>
        <v>0</v>
      </c>
      <c r="M28" s="25">
        <f>IF(ISNUMBER(+English!J28-'PREVIOUS RUN'!M28),0,+English!J28-'PREVIOUS RUN'!M28)</f>
        <v>0</v>
      </c>
      <c r="N28" s="26">
        <f>IF(ISNUMBER(+English!K28-'PREVIOUS RUN'!N28),0,+English!K28-'PREVIOUS RUN'!N28)</f>
        <v>0</v>
      </c>
    </row>
    <row r="29" spans="2:14" ht="10.5" customHeight="1">
      <c r="B29" s="41">
        <f>IF(ISNUMBER(+English!B29-'PREVIOUS RUN'!B29),0,+English!B29-'PREVIOUS RUN'!B29)</f>
        <v>0</v>
      </c>
      <c r="C29" s="23" t="s">
        <v>7</v>
      </c>
      <c r="D29" s="24" t="str">
        <f>+English!C29</f>
        <v>Chinese Taipei  </v>
      </c>
      <c r="E29" s="25">
        <f>IF(ISNUMBER(+English!D29-'PREVIOUS RUN'!E29),0,+English!D29-'PREVIOUS RUN'!E29)</f>
        <v>0</v>
      </c>
      <c r="F29" s="25">
        <f>IF(ISNUMBER(+English!E29-'PREVIOUS RUN'!F29),0,+English!E29-'PREVIOUS RUN'!F29)</f>
        <v>0</v>
      </c>
      <c r="G29" s="27">
        <f>IF(ISNUMBER(+English!F29-'PREVIOUS RUN'!G29),0,+English!F29-'PREVIOUS RUN'!G29)</f>
        <v>0</v>
      </c>
      <c r="H29" s="22"/>
      <c r="I29" s="41">
        <f>IF(ISNUMBER(+English!G29-'PREVIOUS RUN'!I29),0,+English!G29-'PREVIOUS RUN'!I29)</f>
        <v>0</v>
      </c>
      <c r="J29" s="23" t="s">
        <v>7</v>
      </c>
      <c r="K29" s="24" t="str">
        <f>+English!H29</f>
        <v>Chinese Taipei  </v>
      </c>
      <c r="L29" s="25">
        <f>IF(ISNUMBER(+English!I29-'PREVIOUS RUN'!L29),0,+English!I29-'PREVIOUS RUN'!L29)</f>
        <v>0</v>
      </c>
      <c r="M29" s="25">
        <f>IF(ISNUMBER(+English!J29-'PREVIOUS RUN'!M29),0,+English!J29-'PREVIOUS RUN'!M29)</f>
        <v>0</v>
      </c>
      <c r="N29" s="27">
        <f>IF(ISNUMBER(+English!K29-'PREVIOUS RUN'!N29),0,+English!K29-'PREVIOUS RUN'!N29)</f>
        <v>0</v>
      </c>
    </row>
    <row r="30" spans="2:14" ht="10.5" customHeight="1">
      <c r="B30" s="41">
        <f>IF(ISNUMBER(+English!B30-'PREVIOUS RUN'!B30),0,+English!B30-'PREVIOUS RUN'!B30)</f>
        <v>0</v>
      </c>
      <c r="C30" s="23" t="s">
        <v>7</v>
      </c>
      <c r="D30" s="24" t="str">
        <f>+English!C30</f>
        <v>United Arab Emirates  a</v>
      </c>
      <c r="E30" s="25">
        <f>IF(ISNUMBER(+English!D30-'PREVIOUS RUN'!E30),0,+English!D30-'PREVIOUS RUN'!E30)</f>
        <v>0</v>
      </c>
      <c r="F30" s="25">
        <f>IF(ISNUMBER(+English!E30-'PREVIOUS RUN'!F30),0,+English!E30-'PREVIOUS RUN'!F30)</f>
        <v>0</v>
      </c>
      <c r="G30" s="27">
        <f>IF(ISNUMBER(+English!F30-'PREVIOUS RUN'!G30),0,+English!F30-'PREVIOUS RUN'!G30)</f>
        <v>0</v>
      </c>
      <c r="H30" s="22"/>
      <c r="I30" s="41">
        <f>IF(ISNUMBER(+English!G30-'PREVIOUS RUN'!I30),0,+English!G30-'PREVIOUS RUN'!I30)</f>
        <v>0</v>
      </c>
      <c r="J30" s="23" t="s">
        <v>7</v>
      </c>
      <c r="K30" s="24" t="str">
        <f>+English!H30</f>
        <v>United Arab Emirates  a</v>
      </c>
      <c r="L30" s="25">
        <f>IF(ISNUMBER(+English!I30-'PREVIOUS RUN'!L30),0,+English!I30-'PREVIOUS RUN'!L30)</f>
        <v>0</v>
      </c>
      <c r="M30" s="25">
        <f>IF(ISNUMBER(+English!J30-'PREVIOUS RUN'!M30),0,+English!J30-'PREVIOUS RUN'!M30)</f>
        <v>0</v>
      </c>
      <c r="N30" s="27">
        <f>IF(ISNUMBER(+English!K30-'PREVIOUS RUN'!N30),0,+English!K30-'PREVIOUS RUN'!N30)</f>
        <v>0</v>
      </c>
    </row>
    <row r="31" spans="2:14" ht="10.5" customHeight="1">
      <c r="B31" s="41">
        <f>IF(ISNUMBER(+English!B31-'PREVIOUS RUN'!B31),0,+English!B31-'PREVIOUS RUN'!B31)</f>
        <v>0</v>
      </c>
      <c r="C31" s="23" t="s">
        <v>7</v>
      </c>
      <c r="D31" s="24" t="str">
        <f>+English!C31</f>
        <v>India  </v>
      </c>
      <c r="E31" s="25">
        <f>IF(ISNUMBER(+English!D31-'PREVIOUS RUN'!E31),0,+English!D31-'PREVIOUS RUN'!E31)</f>
        <v>0</v>
      </c>
      <c r="F31" s="25">
        <f>IF(ISNUMBER(+English!E31-'PREVIOUS RUN'!F31),0,+English!E31-'PREVIOUS RUN'!F31)</f>
        <v>0</v>
      </c>
      <c r="G31" s="27">
        <f>IF(ISNUMBER(+English!F31-'PREVIOUS RUN'!G31),0,+English!F31-'PREVIOUS RUN'!G31)</f>
        <v>0</v>
      </c>
      <c r="H31" s="22"/>
      <c r="I31" s="41">
        <f>IF(ISNUMBER(+English!G31-'PREVIOUS RUN'!I31),0,+English!G31-'PREVIOUS RUN'!I31)</f>
        <v>0</v>
      </c>
      <c r="J31" s="23" t="s">
        <v>7</v>
      </c>
      <c r="K31" s="24" t="str">
        <f>+English!H31</f>
        <v>Turkey  </v>
      </c>
      <c r="L31" s="25">
        <f>IF(ISNUMBER(+English!I31-'PREVIOUS RUN'!L31),0,+English!I31-'PREVIOUS RUN'!L31)</f>
        <v>0</v>
      </c>
      <c r="M31" s="25">
        <f>IF(ISNUMBER(+English!J31-'PREVIOUS RUN'!M31),0,+English!J31-'PREVIOUS RUN'!M31)</f>
        <v>0</v>
      </c>
      <c r="N31" s="27">
        <f>IF(ISNUMBER(+English!K31-'PREVIOUS RUN'!N31),0,+English!K31-'PREVIOUS RUN'!N31)</f>
        <v>0</v>
      </c>
    </row>
    <row r="32" spans="2:14" ht="10.5" customHeight="1">
      <c r="B32" s="41">
        <f>IF(ISNUMBER(+English!B32-'PREVIOUS RUN'!B32),0,+English!B32-'PREVIOUS RUN'!B32)</f>
        <v>0</v>
      </c>
      <c r="C32" s="23" t="s">
        <v>7</v>
      </c>
      <c r="D32" s="24" t="str">
        <f>+English!C32</f>
        <v>Thailand  </v>
      </c>
      <c r="E32" s="25">
        <f>IF(ISNUMBER(+English!D32-'PREVIOUS RUN'!E32),0,+English!D32-'PREVIOUS RUN'!E32)</f>
        <v>0</v>
      </c>
      <c r="F32" s="25">
        <f>IF(ISNUMBER(+English!E32-'PREVIOUS RUN'!F32),0,+English!E32-'PREVIOUS RUN'!F32)</f>
        <v>0</v>
      </c>
      <c r="G32" s="26">
        <f>IF(ISNUMBER(+English!F32-'PREVIOUS RUN'!G32),0,+English!F32-'PREVIOUS RUN'!G32)</f>
        <v>0</v>
      </c>
      <c r="H32" s="22"/>
      <c r="I32" s="41">
        <f>IF(ISNUMBER(+English!G32-'PREVIOUS RUN'!I32),0,+English!G32-'PREVIOUS RUN'!I32)</f>
        <v>0</v>
      </c>
      <c r="J32" s="23" t="s">
        <v>7</v>
      </c>
      <c r="K32" s="24" t="str">
        <f>+English!H32</f>
        <v>Poland  </v>
      </c>
      <c r="L32" s="25">
        <f>IF(ISNUMBER(+English!I32-'PREVIOUS RUN'!L32),0,+English!I32-'PREVIOUS RUN'!L32)</f>
        <v>0</v>
      </c>
      <c r="M32" s="25">
        <f>IF(ISNUMBER(+English!J32-'PREVIOUS RUN'!M32),0,+English!J32-'PREVIOUS RUN'!M32)</f>
        <v>0</v>
      </c>
      <c r="N32" s="26">
        <f>IF(ISNUMBER(+English!K32-'PREVIOUS RUN'!N32),0,+English!K32-'PREVIOUS RUN'!N32)</f>
        <v>0</v>
      </c>
    </row>
    <row r="33" spans="2:14" ht="10.5" customHeight="1">
      <c r="B33" s="41">
        <f>IF(ISNUMBER(+English!B33-'PREVIOUS RUN'!B33),0,+English!B33-'PREVIOUS RUN'!B33)</f>
        <v>0</v>
      </c>
      <c r="C33" s="23" t="s">
        <v>7</v>
      </c>
      <c r="D33" s="24" t="str">
        <f>+English!C33</f>
        <v>Poland  </v>
      </c>
      <c r="E33" s="25">
        <f>IF(ISNUMBER(+English!D33-'PREVIOUS RUN'!E33),0,+English!D33-'PREVIOUS RUN'!E33)</f>
        <v>0</v>
      </c>
      <c r="F33" s="25">
        <f>IF(ISNUMBER(+English!E33-'PREVIOUS RUN'!F33),0,+English!E33-'PREVIOUS RUN'!F33)</f>
        <v>0</v>
      </c>
      <c r="G33" s="26">
        <f>IF(ISNUMBER(+English!F33-'PREVIOUS RUN'!G33),0,+English!F33-'PREVIOUS RUN'!G33)</f>
        <v>0</v>
      </c>
      <c r="H33" s="22"/>
      <c r="I33" s="41">
        <f>IF(ISNUMBER(+English!G33-'PREVIOUS RUN'!I33),0,+English!G33-'PREVIOUS RUN'!I33)</f>
        <v>0</v>
      </c>
      <c r="J33" s="23" t="s">
        <v>7</v>
      </c>
      <c r="K33" s="24" t="str">
        <f>+English!H33</f>
        <v>Australia  a</v>
      </c>
      <c r="L33" s="25">
        <f>IF(ISNUMBER(+English!I33-'PREVIOUS RUN'!L33),0,+English!I33-'PREVIOUS RUN'!L33)</f>
        <v>0</v>
      </c>
      <c r="M33" s="25">
        <f>IF(ISNUMBER(+English!J33-'PREVIOUS RUN'!M33),0,+English!J33-'PREVIOUS RUN'!M33)</f>
        <v>0</v>
      </c>
      <c r="N33" s="26">
        <f>IF(ISNUMBER(+English!K33-'PREVIOUS RUN'!N33),0,+English!K33-'PREVIOUS RUN'!N33)</f>
        <v>0</v>
      </c>
    </row>
    <row r="34" spans="2:14" ht="10.5" customHeight="1">
      <c r="B34" s="41">
        <f>IF(ISNUMBER(+English!B34-'PREVIOUS RUN'!B34),0,+English!B34-'PREVIOUS RUN'!B34)</f>
        <v>0</v>
      </c>
      <c r="C34" s="23" t="s">
        <v>7</v>
      </c>
      <c r="D34" s="24" t="str">
        <f>+English!C34</f>
        <v>Australia  </v>
      </c>
      <c r="E34" s="25">
        <f>IF(ISNUMBER(+English!D34-'PREVIOUS RUN'!E34),0,+English!D34-'PREVIOUS RUN'!E34)</f>
        <v>0</v>
      </c>
      <c r="F34" s="25">
        <f>IF(ISNUMBER(+English!E34-'PREVIOUS RUN'!F34),0,+English!E34-'PREVIOUS RUN'!F34)</f>
        <v>0</v>
      </c>
      <c r="G34" s="27">
        <f>IF(ISNUMBER(+English!F34-'PREVIOUS RUN'!G34),0,+English!F34-'PREVIOUS RUN'!G34)</f>
        <v>0</v>
      </c>
      <c r="H34" s="22"/>
      <c r="I34" s="41">
        <f>IF(ISNUMBER(+English!G34-'PREVIOUS RUN'!I34),0,+English!G34-'PREVIOUS RUN'!I34)</f>
        <v>0</v>
      </c>
      <c r="J34" s="23" t="s">
        <v>7</v>
      </c>
      <c r="K34" s="24" t="str">
        <f>+English!H34</f>
        <v>Thailand  </v>
      </c>
      <c r="L34" s="25">
        <f>IF(ISNUMBER(+English!I34-'PREVIOUS RUN'!L34),0,+English!I34-'PREVIOUS RUN'!L34)</f>
        <v>0</v>
      </c>
      <c r="M34" s="25">
        <f>IF(ISNUMBER(+English!J34-'PREVIOUS RUN'!M34),0,+English!J34-'PREVIOUS RUN'!M34)</f>
        <v>0</v>
      </c>
      <c r="N34" s="27">
        <f>IF(ISNUMBER(+English!K34-'PREVIOUS RUN'!N34),0,+English!K34-'PREVIOUS RUN'!N34)</f>
        <v>0</v>
      </c>
    </row>
    <row r="35" spans="2:14" ht="10.5" customHeight="1">
      <c r="B35" s="41">
        <f>IF(ISNUMBER(+English!B35-'PREVIOUS RUN'!B35),0,+English!B35-'PREVIOUS RUN'!B35)</f>
        <v>0</v>
      </c>
      <c r="C35" s="23" t="s">
        <v>7</v>
      </c>
      <c r="D35" s="24" t="str">
        <f>+English!C35</f>
        <v>Malaysia  </v>
      </c>
      <c r="E35" s="25">
        <f>IF(ISNUMBER(+English!D35-'PREVIOUS RUN'!E35),0,+English!D35-'PREVIOUS RUN'!E35)</f>
        <v>0</v>
      </c>
      <c r="F35" s="25">
        <f>IF(ISNUMBER(+English!E35-'PREVIOUS RUN'!F35),0,+English!E35-'PREVIOUS RUN'!F35)</f>
        <v>0</v>
      </c>
      <c r="G35" s="26">
        <f>IF(ISNUMBER(+English!F35-'PREVIOUS RUN'!G35),0,+English!F35-'PREVIOUS RUN'!G35)</f>
        <v>0</v>
      </c>
      <c r="H35" s="22"/>
      <c r="I35" s="41">
        <f>IF(ISNUMBER(+English!G35-'PREVIOUS RUN'!I35),0,+English!G35-'PREVIOUS RUN'!I35)</f>
        <v>0</v>
      </c>
      <c r="J35" s="23" t="s">
        <v>7</v>
      </c>
      <c r="K35" s="24" t="str">
        <f>+English!H35</f>
        <v>Russian Federation  b</v>
      </c>
      <c r="L35" s="25">
        <f>IF(ISNUMBER(+English!I35-'PREVIOUS RUN'!L35),0,+English!I35-'PREVIOUS RUN'!L35)</f>
        <v>0</v>
      </c>
      <c r="M35" s="25">
        <f>IF(ISNUMBER(+English!J35-'PREVIOUS RUN'!M35),0,+English!J35-'PREVIOUS RUN'!M35)</f>
        <v>0</v>
      </c>
      <c r="N35" s="26">
        <f>IF(ISNUMBER(+English!K35-'PREVIOUS RUN'!N35),0,+English!K35-'PREVIOUS RUN'!N35)</f>
        <v>0</v>
      </c>
    </row>
    <row r="36" spans="2:14" ht="10.5" customHeight="1">
      <c r="B36" s="41">
        <f>IF(ISNUMBER(+English!B36-'PREVIOUS RUN'!B36),0,+English!B36-'PREVIOUS RUN'!B36)</f>
        <v>0</v>
      </c>
      <c r="C36" s="23" t="s">
        <v>7</v>
      </c>
      <c r="D36" s="24" t="str">
        <f>+English!C36</f>
        <v>Brazil  </v>
      </c>
      <c r="E36" s="25">
        <f>IF(ISNUMBER(+English!D36-'PREVIOUS RUN'!E36),0,+English!D36-'PREVIOUS RUN'!E36)</f>
        <v>0</v>
      </c>
      <c r="F36" s="25">
        <f>IF(ISNUMBER(+English!E36-'PREVIOUS RUN'!F36),0,+English!E36-'PREVIOUS RUN'!F36)</f>
        <v>0</v>
      </c>
      <c r="G36" s="26">
        <f>IF(ISNUMBER(+English!F36-'PREVIOUS RUN'!G36),0,+English!F36-'PREVIOUS RUN'!G36)</f>
        <v>0</v>
      </c>
      <c r="H36" s="22"/>
      <c r="I36" s="41">
        <f>IF(ISNUMBER(+English!G36-'PREVIOUS RUN'!I36),0,+English!G36-'PREVIOUS RUN'!I36)</f>
        <v>0</v>
      </c>
      <c r="J36" s="23" t="s">
        <v>7</v>
      </c>
      <c r="K36" s="24" t="str">
        <f>+English!H36</f>
        <v>Viet Nam  </v>
      </c>
      <c r="L36" s="25">
        <f>IF(ISNUMBER(+English!I36-'PREVIOUS RUN'!L36),0,+English!I36-'PREVIOUS RUN'!L36)</f>
        <v>0</v>
      </c>
      <c r="M36" s="25">
        <f>IF(ISNUMBER(+English!J36-'PREVIOUS RUN'!M36),0,+English!J36-'PREVIOUS RUN'!M36)</f>
        <v>0</v>
      </c>
      <c r="N36" s="26">
        <f>IF(ISNUMBER(+English!K36-'PREVIOUS RUN'!N36),0,+English!K36-'PREVIOUS RUN'!N36)</f>
        <v>0</v>
      </c>
    </row>
    <row r="37" spans="2:14" ht="10.5" customHeight="1">
      <c r="B37" s="41">
        <f>IF(ISNUMBER(+English!B37-'PREVIOUS RUN'!B37),0,+English!B37-'PREVIOUS RUN'!B37)</f>
        <v>0</v>
      </c>
      <c r="C37" s="23" t="s">
        <v>7</v>
      </c>
      <c r="D37" s="24" t="str">
        <f>+English!C37</f>
        <v>Viet Nam  </v>
      </c>
      <c r="E37" s="25">
        <f>IF(ISNUMBER(+English!D37-'PREVIOUS RUN'!E37),0,+English!D37-'PREVIOUS RUN'!E37)</f>
        <v>0</v>
      </c>
      <c r="F37" s="25">
        <f>IF(ISNUMBER(+English!E37-'PREVIOUS RUN'!F37),0,+English!E37-'PREVIOUS RUN'!F37)</f>
        <v>0</v>
      </c>
      <c r="G37" s="27">
        <f>IF(ISNUMBER(+English!F37-'PREVIOUS RUN'!G37),0,+English!F37-'PREVIOUS RUN'!G37)</f>
        <v>0</v>
      </c>
      <c r="H37" s="22"/>
      <c r="I37" s="41">
        <f>IF(ISNUMBER(+English!G37-'PREVIOUS RUN'!I37),0,+English!G37-'PREVIOUS RUN'!I37)</f>
        <v>0</v>
      </c>
      <c r="J37" s="23" t="s">
        <v>7</v>
      </c>
      <c r="K37" s="24" t="str">
        <f>+English!H37</f>
        <v>Malaysia  </v>
      </c>
      <c r="L37" s="25">
        <f>IF(ISNUMBER(+English!I37-'PREVIOUS RUN'!L37),0,+English!I37-'PREVIOUS RUN'!L37)</f>
        <v>0</v>
      </c>
      <c r="M37" s="25">
        <f>IF(ISNUMBER(+English!J37-'PREVIOUS RUN'!M37),0,+English!J37-'PREVIOUS RUN'!M37)</f>
        <v>0</v>
      </c>
      <c r="N37" s="27">
        <f>IF(ISNUMBER(+English!K37-'PREVIOUS RUN'!N37),0,+English!K37-'PREVIOUS RUN'!N37)</f>
        <v>0</v>
      </c>
    </row>
    <row r="38" spans="2:14" ht="10.5" customHeight="1">
      <c r="B38" s="41">
        <f>IF(ISNUMBER(+English!B38-'PREVIOUS RUN'!B38),0,+English!B38-'PREVIOUS RUN'!B38)</f>
        <v>0</v>
      </c>
      <c r="C38" s="23" t="s">
        <v>7</v>
      </c>
      <c r="D38" s="24" t="str">
        <f>+English!C38</f>
        <v>Saudi Arabia, Kingdom of  a</v>
      </c>
      <c r="E38" s="25">
        <f>IF(ISNUMBER(+English!D38-'PREVIOUS RUN'!E38),0,+English!D38-'PREVIOUS RUN'!E38)</f>
        <v>0</v>
      </c>
      <c r="F38" s="25">
        <f>IF(ISNUMBER(+English!E38-'PREVIOUS RUN'!F38),0,+English!E38-'PREVIOUS RUN'!F38)</f>
        <v>0</v>
      </c>
      <c r="G38" s="26">
        <f>IF(ISNUMBER(+English!F38-'PREVIOUS RUN'!G38),0,+English!F38-'PREVIOUS RUN'!G38)</f>
        <v>0</v>
      </c>
      <c r="H38" s="22"/>
      <c r="I38" s="41">
        <f>IF(ISNUMBER(+English!G38-'PREVIOUS RUN'!I38),0,+English!G38-'PREVIOUS RUN'!I38)</f>
        <v>0</v>
      </c>
      <c r="J38" s="23" t="s">
        <v>7</v>
      </c>
      <c r="K38" s="24" t="str">
        <f>+English!H38</f>
        <v>Austria  </v>
      </c>
      <c r="L38" s="25">
        <f>IF(ISNUMBER(+English!I38-'PREVIOUS RUN'!L38),0,+English!I38-'PREVIOUS RUN'!L38)</f>
        <v>0</v>
      </c>
      <c r="M38" s="25">
        <f>IF(ISNUMBER(+English!J38-'PREVIOUS RUN'!M38),0,+English!J38-'PREVIOUS RUN'!M38)</f>
        <v>0</v>
      </c>
      <c r="N38" s="26">
        <f>IF(ISNUMBER(+English!K38-'PREVIOUS RUN'!N38),0,+English!K38-'PREVIOUS RUN'!N38)</f>
        <v>0</v>
      </c>
    </row>
    <row r="39" spans="2:14" ht="10.5" customHeight="1">
      <c r="B39" s="41">
        <f>IF(ISNUMBER(+English!B39-'PREVIOUS RUN'!B39),0,+English!B39-'PREVIOUS RUN'!B39)</f>
        <v>0</v>
      </c>
      <c r="C39" s="23" t="s">
        <v>7</v>
      </c>
      <c r="D39" s="24" t="str">
        <f>+English!C39</f>
        <v>Czech Republic  </v>
      </c>
      <c r="E39" s="25">
        <f>IF(ISNUMBER(+English!D39-'PREVIOUS RUN'!E39),0,+English!D39-'PREVIOUS RUN'!E39)</f>
        <v>0</v>
      </c>
      <c r="F39" s="25">
        <f>IF(ISNUMBER(+English!E39-'PREVIOUS RUN'!F39),0,+English!E39-'PREVIOUS RUN'!F39)</f>
        <v>0</v>
      </c>
      <c r="G39" s="26">
        <f>IF(ISNUMBER(+English!F39-'PREVIOUS RUN'!G39),0,+English!F39-'PREVIOUS RUN'!G39)</f>
        <v>0</v>
      </c>
      <c r="H39" s="22"/>
      <c r="I39" s="41">
        <f>IF(ISNUMBER(+English!G39-'PREVIOUS RUN'!I39),0,+English!G39-'PREVIOUS RUN'!I39)</f>
        <v>0</v>
      </c>
      <c r="J39" s="23" t="s">
        <v>7</v>
      </c>
      <c r="K39" s="24" t="str">
        <f>+English!H39</f>
        <v>Brazil  </v>
      </c>
      <c r="L39" s="25">
        <f>IF(ISNUMBER(+English!I39-'PREVIOUS RUN'!L39),0,+English!I39-'PREVIOUS RUN'!L39)</f>
        <v>0</v>
      </c>
      <c r="M39" s="25">
        <f>IF(ISNUMBER(+English!J39-'PREVIOUS RUN'!M39),0,+English!J39-'PREVIOUS RUN'!M39)</f>
        <v>0</v>
      </c>
      <c r="N39" s="26">
        <f>IF(ISNUMBER(+English!K39-'PREVIOUS RUN'!N39),0,+English!K39-'PREVIOUS RUN'!N39)</f>
        <v>0</v>
      </c>
    </row>
    <row r="40" spans="2:14" ht="10.5" customHeight="1">
      <c r="B40" s="41">
        <f>IF(ISNUMBER(+English!B40-'PREVIOUS RUN'!B40),0,+English!B40-'PREVIOUS RUN'!B40)</f>
        <v>0</v>
      </c>
      <c r="C40" s="23" t="s">
        <v>7</v>
      </c>
      <c r="D40" s="24" t="str">
        <f>+English!C40</f>
        <v>Austria  </v>
      </c>
      <c r="E40" s="25">
        <f>IF(ISNUMBER(+English!D40-'PREVIOUS RUN'!E40),0,+English!D40-'PREVIOUS RUN'!E40)</f>
        <v>0</v>
      </c>
      <c r="F40" s="25">
        <f>IF(ISNUMBER(+English!E40-'PREVIOUS RUN'!F40),0,+English!E40-'PREVIOUS RUN'!F40)</f>
        <v>0</v>
      </c>
      <c r="G40" s="27">
        <f>IF(ISNUMBER(+English!F40-'PREVIOUS RUN'!G40),0,+English!F40-'PREVIOUS RUN'!G40)</f>
        <v>0</v>
      </c>
      <c r="H40" s="22"/>
      <c r="I40" s="41">
        <f>IF(ISNUMBER(+English!G40-'PREVIOUS RUN'!I40),0,+English!G40-'PREVIOUS RUN'!I40)</f>
        <v>0</v>
      </c>
      <c r="J40" s="23" t="s">
        <v>7</v>
      </c>
      <c r="K40" s="24" t="str">
        <f>+English!H40</f>
        <v>Czech Republic  </v>
      </c>
      <c r="L40" s="25">
        <f>IF(ISNUMBER(+English!I40-'PREVIOUS RUN'!L40),0,+English!I40-'PREVIOUS RUN'!L40)</f>
        <v>0</v>
      </c>
      <c r="M40" s="25">
        <f>IF(ISNUMBER(+English!J40-'PREVIOUS RUN'!M40),0,+English!J40-'PREVIOUS RUN'!M40)</f>
        <v>0</v>
      </c>
      <c r="N40" s="27">
        <f>IF(ISNUMBER(+English!K40-'PREVIOUS RUN'!N40),0,+English!K40-'PREVIOUS RUN'!N40)</f>
        <v>0</v>
      </c>
    </row>
    <row r="41" spans="2:14" ht="10.5" customHeight="1">
      <c r="B41" s="41">
        <f>IF(ISNUMBER(+English!B41-'PREVIOUS RUN'!B41),0,+English!B41-'PREVIOUS RUN'!B41)</f>
        <v>0</v>
      </c>
      <c r="C41" s="23" t="s">
        <v>7</v>
      </c>
      <c r="D41" s="24" t="str">
        <f>+English!C41</f>
        <v>Indonesia  </v>
      </c>
      <c r="E41" s="25">
        <f>IF(ISNUMBER(+English!D41-'PREVIOUS RUN'!E41),0,+English!D41-'PREVIOUS RUN'!E41)</f>
        <v>0</v>
      </c>
      <c r="F41" s="25">
        <f>IF(ISNUMBER(+English!E41-'PREVIOUS RUN'!F41),0,+English!E41-'PREVIOUS RUN'!F41)</f>
        <v>0</v>
      </c>
      <c r="G41" s="26">
        <f>IF(ISNUMBER(+English!F41-'PREVIOUS RUN'!G41),0,+English!F41-'PREVIOUS RUN'!G41)</f>
        <v>0</v>
      </c>
      <c r="H41" s="22"/>
      <c r="I41" s="41">
        <f>IF(ISNUMBER(+English!G41-'PREVIOUS RUN'!I41),0,+English!G41-'PREVIOUS RUN'!I41)</f>
        <v>0</v>
      </c>
      <c r="J41" s="23" t="s">
        <v>7</v>
      </c>
      <c r="K41" s="24" t="str">
        <f>+English!H41</f>
        <v>Sweden  </v>
      </c>
      <c r="L41" s="25">
        <f>IF(ISNUMBER(+English!I41-'PREVIOUS RUN'!L41),0,+English!I41-'PREVIOUS RUN'!L41)</f>
        <v>0</v>
      </c>
      <c r="M41" s="25">
        <f>IF(ISNUMBER(+English!J41-'PREVIOUS RUN'!M41),0,+English!J41-'PREVIOUS RUN'!M41)</f>
        <v>0</v>
      </c>
      <c r="N41" s="26">
        <f>IF(ISNUMBER(+English!K41-'PREVIOUS RUN'!N41),0,+English!K41-'PREVIOUS RUN'!N41)</f>
        <v>0</v>
      </c>
    </row>
    <row r="42" spans="2:14" ht="10.5" customHeight="1">
      <c r="B42" s="41">
        <f>IF(ISNUMBER(+English!B42-'PREVIOUS RUN'!B42),0,+English!B42-'PREVIOUS RUN'!B42)</f>
        <v>0</v>
      </c>
      <c r="C42" s="23" t="s">
        <v>7</v>
      </c>
      <c r="D42" s="24" t="str">
        <f>+English!C42</f>
        <v>Turkey  </v>
      </c>
      <c r="E42" s="25">
        <f>IF(ISNUMBER(+English!D42-'PREVIOUS RUN'!E42),0,+English!D42-'PREVIOUS RUN'!E42)</f>
        <v>0</v>
      </c>
      <c r="F42" s="25">
        <f>IF(ISNUMBER(+English!E42-'PREVIOUS RUN'!F42),0,+English!E42-'PREVIOUS RUN'!F42)</f>
        <v>0</v>
      </c>
      <c r="G42" s="27">
        <f>IF(ISNUMBER(+English!F42-'PREVIOUS RUN'!G42),0,+English!F42-'PREVIOUS RUN'!G42)</f>
        <v>0</v>
      </c>
      <c r="H42" s="22"/>
      <c r="I42" s="41">
        <f>IF(ISNUMBER(+English!G42-'PREVIOUS RUN'!I42),0,+English!G42-'PREVIOUS RUN'!I42)</f>
        <v>0</v>
      </c>
      <c r="J42" s="23" t="s">
        <v>7</v>
      </c>
      <c r="K42" s="24" t="str">
        <f>+English!H42</f>
        <v>Saudi Arabia, Kingdom of  a</v>
      </c>
      <c r="L42" s="25">
        <f>IF(ISNUMBER(+English!I42-'PREVIOUS RUN'!L42),0,+English!I42-'PREVIOUS RUN'!L42)</f>
        <v>0</v>
      </c>
      <c r="M42" s="25">
        <f>IF(ISNUMBER(+English!J42-'PREVIOUS RUN'!M42),0,+English!J42-'PREVIOUS RUN'!M42)</f>
        <v>0</v>
      </c>
      <c r="N42" s="27">
        <f>IF(ISNUMBER(+English!K42-'PREVIOUS RUN'!N42),0,+English!K42-'PREVIOUS RUN'!N42)</f>
        <v>0</v>
      </c>
    </row>
    <row r="43" spans="2:14" ht="10.5" customHeight="1">
      <c r="B43" s="41">
        <f>IF(ISNUMBER(+English!B43-'PREVIOUS RUN'!B43),0,+English!B43-'PREVIOUS RUN'!B43)</f>
        <v>0</v>
      </c>
      <c r="C43" s="23" t="s">
        <v>7</v>
      </c>
      <c r="D43" s="24" t="str">
        <f>+English!C43</f>
        <v>Sweden  </v>
      </c>
      <c r="E43" s="25">
        <f>IF(ISNUMBER(+English!D43-'PREVIOUS RUN'!E43),0,+English!D43-'PREVIOUS RUN'!E43)</f>
        <v>0</v>
      </c>
      <c r="F43" s="25">
        <f>IF(ISNUMBER(+English!E43-'PREVIOUS RUN'!F43),0,+English!E43-'PREVIOUS RUN'!F43)</f>
        <v>0</v>
      </c>
      <c r="G43" s="26">
        <f>IF(ISNUMBER(+English!F43-'PREVIOUS RUN'!G43),0,+English!F43-'PREVIOUS RUN'!G43)</f>
        <v>0</v>
      </c>
      <c r="H43" s="22"/>
      <c r="I43" s="41">
        <f>IF(ISNUMBER(+English!G43-'PREVIOUS RUN'!I43),0,+English!G43-'PREVIOUS RUN'!I43)</f>
        <v>0</v>
      </c>
      <c r="J43" s="23" t="s">
        <v>7</v>
      </c>
      <c r="K43" s="24" t="str">
        <f>+English!H43</f>
        <v>Indonesia  </v>
      </c>
      <c r="L43" s="25">
        <f>IF(ISNUMBER(+English!I43-'PREVIOUS RUN'!L43),0,+English!I43-'PREVIOUS RUN'!L43)</f>
        <v>0</v>
      </c>
      <c r="M43" s="25">
        <f>IF(ISNUMBER(+English!J43-'PREVIOUS RUN'!M43),0,+English!J43-'PREVIOUS RUN'!M43)</f>
        <v>0</v>
      </c>
      <c r="N43" s="26">
        <f>IF(ISNUMBER(+English!K43-'PREVIOUS RUN'!N43),0,+English!K43-'PREVIOUS RUN'!N43)</f>
        <v>0</v>
      </c>
    </row>
    <row r="44" spans="2:14" ht="10.5" customHeight="1">
      <c r="B44" s="41">
        <f>IF(ISNUMBER(+English!B44-'PREVIOUS RUN'!B44),0,+English!B44-'PREVIOUS RUN'!B44)</f>
        <v>0</v>
      </c>
      <c r="C44" s="23" t="s">
        <v>7</v>
      </c>
      <c r="D44" s="24" t="str">
        <f>+English!C44</f>
        <v>Ireland  </v>
      </c>
      <c r="E44" s="25">
        <f>IF(ISNUMBER(+English!D44-'PREVIOUS RUN'!E44),0,+English!D44-'PREVIOUS RUN'!E44)</f>
        <v>0</v>
      </c>
      <c r="F44" s="25">
        <f>IF(ISNUMBER(+English!E44-'PREVIOUS RUN'!F44),0,+English!E44-'PREVIOUS RUN'!F44)</f>
        <v>0</v>
      </c>
      <c r="G44" s="26">
        <f>IF(ISNUMBER(+English!F44-'PREVIOUS RUN'!G44),0,+English!F44-'PREVIOUS RUN'!G44)</f>
        <v>0</v>
      </c>
      <c r="H44" s="22"/>
      <c r="I44" s="41">
        <f>IF(ISNUMBER(+English!G44-'PREVIOUS RUN'!I44),0,+English!G44-'PREVIOUS RUN'!I44)</f>
        <v>0</v>
      </c>
      <c r="J44" s="23" t="s">
        <v>7</v>
      </c>
      <c r="K44" s="24" t="str">
        <f>+English!H44</f>
        <v>Hungary  </v>
      </c>
      <c r="L44" s="25">
        <f>IF(ISNUMBER(+English!I44-'PREVIOUS RUN'!L44),0,+English!I44-'PREVIOUS RUN'!L44)</f>
        <v>0</v>
      </c>
      <c r="M44" s="25">
        <f>IF(ISNUMBER(+English!J44-'PREVIOUS RUN'!M44),0,+English!J44-'PREVIOUS RUN'!M44)</f>
        <v>0</v>
      </c>
      <c r="N44" s="26">
        <f>IF(ISNUMBER(+English!K44-'PREVIOUS RUN'!N44),0,+English!K44-'PREVIOUS RUN'!N44)</f>
        <v>0</v>
      </c>
    </row>
    <row r="45" spans="2:14" ht="10.5" customHeight="1">
      <c r="B45" s="41">
        <f>IF(ISNUMBER(+English!B45-'PREVIOUS RUN'!B45),0,+English!B45-'PREVIOUS RUN'!B45)</f>
        <v>0</v>
      </c>
      <c r="C45" s="23" t="s">
        <v>7</v>
      </c>
      <c r="D45" s="24" t="str">
        <f>+English!C45</f>
        <v>Hungary  </v>
      </c>
      <c r="E45" s="25">
        <f>IF(ISNUMBER(+English!D45-'PREVIOUS RUN'!E45),0,+English!D45-'PREVIOUS RUN'!E45)</f>
        <v>0</v>
      </c>
      <c r="F45" s="25">
        <f>IF(ISNUMBER(+English!E45-'PREVIOUS RUN'!F45),0,+English!E45-'PREVIOUS RUN'!F45)</f>
        <v>0</v>
      </c>
      <c r="G45" s="27">
        <f>IF(ISNUMBER(+English!F45-'PREVIOUS RUN'!G45),0,+English!F45-'PREVIOUS RUN'!G45)</f>
        <v>0</v>
      </c>
      <c r="H45" s="22"/>
      <c r="I45" s="41">
        <f>IF(ISNUMBER(+English!G45-'PREVIOUS RUN'!I45),0,+English!G45-'PREVIOUS RUN'!I45)</f>
        <v>0</v>
      </c>
      <c r="J45" s="23" t="s">
        <v>7</v>
      </c>
      <c r="K45" s="24" t="str">
        <f>+English!H45</f>
        <v>South Africa  a</v>
      </c>
      <c r="L45" s="25">
        <f>IF(ISNUMBER(+English!I45-'PREVIOUS RUN'!L45),0,+English!I45-'PREVIOUS RUN'!L45)</f>
        <v>0</v>
      </c>
      <c r="M45" s="25">
        <f>IF(ISNUMBER(+English!J45-'PREVIOUS RUN'!M45),0,+English!J45-'PREVIOUS RUN'!M45)</f>
        <v>0</v>
      </c>
      <c r="N45" s="27">
        <f>IF(ISNUMBER(+English!K45-'PREVIOUS RUN'!N45),0,+English!K45-'PREVIOUS RUN'!N45)</f>
        <v>0</v>
      </c>
    </row>
    <row r="46" spans="2:14" ht="10.5" customHeight="1">
      <c r="B46" s="41">
        <f>IF(ISNUMBER(+English!B46-'PREVIOUS RUN'!B46),0,+English!B46-'PREVIOUS RUN'!B46)</f>
        <v>0</v>
      </c>
      <c r="C46" s="23" t="s">
        <v>7</v>
      </c>
      <c r="D46" s="24" t="str">
        <f>+English!C46</f>
        <v>Denmark  </v>
      </c>
      <c r="E46" s="25">
        <f>IF(ISNUMBER(+English!D46-'PREVIOUS RUN'!E46),0,+English!D46-'PREVIOUS RUN'!E46)</f>
        <v>0</v>
      </c>
      <c r="F46" s="25">
        <f>IF(ISNUMBER(+English!E46-'PREVIOUS RUN'!F46),0,+English!E46-'PREVIOUS RUN'!F46)</f>
        <v>0</v>
      </c>
      <c r="G46" s="26">
        <f>IF(ISNUMBER(+English!F46-'PREVIOUS RUN'!G46),0,+English!F46-'PREVIOUS RUN'!G46)</f>
        <v>0</v>
      </c>
      <c r="H46" s="22"/>
      <c r="I46" s="41">
        <f>IF(ISNUMBER(+English!G46-'PREVIOUS RUN'!I46),0,+English!G46-'PREVIOUS RUN'!I46)</f>
        <v>0</v>
      </c>
      <c r="J46" s="23" t="s">
        <v>7</v>
      </c>
      <c r="K46" s="24" t="str">
        <f>+English!H46</f>
        <v>Philippines  a</v>
      </c>
      <c r="L46" s="25">
        <f>IF(ISNUMBER(+English!I46-'PREVIOUS RUN'!L46),0,+English!I46-'PREVIOUS RUN'!L46)</f>
        <v>0</v>
      </c>
      <c r="M46" s="25">
        <f>IF(ISNUMBER(+English!J46-'PREVIOUS RUN'!M46),0,+English!J46-'PREVIOUS RUN'!M46)</f>
        <v>0</v>
      </c>
      <c r="N46" s="26">
        <f>IF(ISNUMBER(+English!K46-'PREVIOUS RUN'!N46),0,+English!K46-'PREVIOUS RUN'!N46)</f>
        <v>0</v>
      </c>
    </row>
    <row r="47" spans="2:14" ht="10.5" customHeight="1">
      <c r="B47" s="41">
        <f>IF(ISNUMBER(+English!B47-'PREVIOUS RUN'!B47),0,+English!B47-'PREVIOUS RUN'!B47)</f>
        <v>0</v>
      </c>
      <c r="C47" s="23" t="s">
        <v>7</v>
      </c>
      <c r="D47" s="24" t="str">
        <f>+English!C47</f>
        <v>Norway  </v>
      </c>
      <c r="E47" s="25">
        <f>IF(ISNUMBER(+English!D47-'PREVIOUS RUN'!E47),0,+English!D47-'PREVIOUS RUN'!E47)</f>
        <v>0</v>
      </c>
      <c r="F47" s="25">
        <f>IF(ISNUMBER(+English!E47-'PREVIOUS RUN'!F47),0,+English!E47-'PREVIOUS RUN'!F47)</f>
        <v>0</v>
      </c>
      <c r="G47" s="26">
        <f>IF(ISNUMBER(+English!F47-'PREVIOUS RUN'!G47),0,+English!F47-'PREVIOUS RUN'!G47)</f>
        <v>0</v>
      </c>
      <c r="H47" s="22"/>
      <c r="I47" s="41">
        <f>IF(ISNUMBER(+English!G47-'PREVIOUS RUN'!I47),0,+English!G47-'PREVIOUS RUN'!I47)</f>
        <v>0</v>
      </c>
      <c r="J47" s="23" t="s">
        <v>7</v>
      </c>
      <c r="K47" s="24" t="str">
        <f>+English!H47</f>
        <v>Denmark  </v>
      </c>
      <c r="L47" s="25">
        <f>IF(ISNUMBER(+English!I47-'PREVIOUS RUN'!L47),0,+English!I47-'PREVIOUS RUN'!L47)</f>
        <v>0</v>
      </c>
      <c r="M47" s="25">
        <f>IF(ISNUMBER(+English!J47-'PREVIOUS RUN'!M47),0,+English!J47-'PREVIOUS RUN'!M47)</f>
        <v>0</v>
      </c>
      <c r="N47" s="26">
        <f>IF(ISNUMBER(+English!K47-'PREVIOUS RUN'!N47),0,+English!K47-'PREVIOUS RUN'!N47)</f>
        <v>0</v>
      </c>
    </row>
    <row r="48" spans="2:14" ht="10.5" customHeight="1">
      <c r="B48" s="41">
        <f>IF(ISNUMBER(+English!B48-'PREVIOUS RUN'!B48),0,+English!B48-'PREVIOUS RUN'!B48)</f>
        <v>0</v>
      </c>
      <c r="C48" s="23" t="s">
        <v>7</v>
      </c>
      <c r="D48" s="24" t="str">
        <f>+English!C48</f>
        <v>Slovak Republic  </v>
      </c>
      <c r="E48" s="25">
        <f>IF(ISNUMBER(+English!D48-'PREVIOUS RUN'!E48),0,+English!D48-'PREVIOUS RUN'!E48)</f>
        <v>0</v>
      </c>
      <c r="F48" s="25">
        <f>IF(ISNUMBER(+English!E48-'PREVIOUS RUN'!F48),0,+English!E48-'PREVIOUS RUN'!F48)</f>
        <v>0</v>
      </c>
      <c r="G48" s="26">
        <f>IF(ISNUMBER(+English!F48-'PREVIOUS RUN'!G48),0,+English!F48-'PREVIOUS RUN'!G48)</f>
        <v>0</v>
      </c>
      <c r="H48" s="22"/>
      <c r="I48" s="41">
        <f>IF(ISNUMBER(+English!G48-'PREVIOUS RUN'!I48),0,+English!G48-'PREVIOUS RUN'!I48)</f>
        <v>0</v>
      </c>
      <c r="J48" s="23" t="s">
        <v>7</v>
      </c>
      <c r="K48" s="24" t="str">
        <f>+English!H48</f>
        <v>Slovak Republic  </v>
      </c>
      <c r="L48" s="25">
        <f>IF(ISNUMBER(+English!I48-'PREVIOUS RUN'!L48),0,+English!I48-'PREVIOUS RUN'!L48)</f>
        <v>0</v>
      </c>
      <c r="M48" s="25">
        <f>IF(ISNUMBER(+English!J48-'PREVIOUS RUN'!M48),0,+English!J48-'PREVIOUS RUN'!M48)</f>
        <v>0</v>
      </c>
      <c r="N48" s="26">
        <f>IF(ISNUMBER(+English!K48-'PREVIOUS RUN'!N48),0,+English!K48-'PREVIOUS RUN'!N48)</f>
        <v>0</v>
      </c>
    </row>
    <row r="49" spans="2:14" ht="10.5" customHeight="1">
      <c r="B49" s="41">
        <f>IF(ISNUMBER(+English!B49-'PREVIOUS RUN'!B49),0,+English!B49-'PREVIOUS RUN'!B49)</f>
        <v>0</v>
      </c>
      <c r="C49" s="28" t="s">
        <v>7</v>
      </c>
      <c r="D49" s="29" t="str">
        <f>+English!C49</f>
        <v>South Africa  </v>
      </c>
      <c r="E49" s="30">
        <f>IF(ISNUMBER(+English!D49-'PREVIOUS RUN'!E49),0,+English!D49-'PREVIOUS RUN'!E49)</f>
        <v>0</v>
      </c>
      <c r="F49" s="30">
        <f>IF(ISNUMBER(+English!E49-'PREVIOUS RUN'!F49),0,+English!E49-'PREVIOUS RUN'!F49)</f>
        <v>0</v>
      </c>
      <c r="G49" s="31">
        <f>IF(ISNUMBER(+English!F49-'PREVIOUS RUN'!G49),0,+English!F49-'PREVIOUS RUN'!G49)</f>
        <v>0</v>
      </c>
      <c r="H49" s="22"/>
      <c r="I49" s="41">
        <f>IF(ISNUMBER(+English!G49-'PREVIOUS RUN'!I49),0,+English!G49-'PREVIOUS RUN'!I49)</f>
        <v>0</v>
      </c>
      <c r="J49" s="28" t="s">
        <v>7</v>
      </c>
      <c r="K49" s="29" t="str">
        <f>+English!H49</f>
        <v>Ireland  </v>
      </c>
      <c r="L49" s="30">
        <f>IF(ISNUMBER(+English!I49-'PREVIOUS RUN'!L49),0,+English!I49-'PREVIOUS RUN'!L49)</f>
        <v>0</v>
      </c>
      <c r="M49" s="30">
        <f>IF(ISNUMBER(+English!J49-'PREVIOUS RUN'!M49),0,+English!J49-'PREVIOUS RUN'!M49)</f>
        <v>0</v>
      </c>
      <c r="N49" s="31">
        <f>IF(ISNUMBER(+English!K49-'PREVIOUS RUN'!N49),0,+English!K49-'PREVIOUS RUN'!N49)</f>
        <v>0</v>
      </c>
    </row>
    <row r="50" spans="2:14" ht="10.5" customHeight="1">
      <c r="B50" s="41">
        <f>IF(ISNUMBER(+English!B50-'PREVIOUS RUN'!B50),0,+English!B50-'PREVIOUS RUN'!B50)</f>
        <v>0</v>
      </c>
      <c r="C50" s="23" t="s">
        <v>7</v>
      </c>
      <c r="D50" s="24" t="str">
        <f>+English!C50</f>
        <v>Iran  a</v>
      </c>
      <c r="E50" s="20">
        <f>IF(ISNUMBER(+English!D50-'PREVIOUS RUN'!E50),0,+English!D50-'PREVIOUS RUN'!E50)</f>
        <v>0</v>
      </c>
      <c r="F50" s="20">
        <f>IF(ISNUMBER(+English!E50-'PREVIOUS RUN'!F50),0,+English!E50-'PREVIOUS RUN'!F50)</f>
        <v>0</v>
      </c>
      <c r="G50" s="21">
        <f>IF(ISNUMBER(+English!F50-'PREVIOUS RUN'!G50),0,+English!F50-'PREVIOUS RUN'!G50)</f>
        <v>0</v>
      </c>
      <c r="H50" s="22"/>
      <c r="I50" s="41">
        <f>IF(ISNUMBER(+English!G50-'PREVIOUS RUN'!I50),0,+English!G50-'PREVIOUS RUN'!I50)</f>
        <v>0</v>
      </c>
      <c r="J50" s="18" t="s">
        <v>7</v>
      </c>
      <c r="K50" s="19" t="str">
        <f>+English!H50</f>
        <v>Romania  </v>
      </c>
      <c r="L50" s="20">
        <f>IF(ISNUMBER(+English!I50-'PREVIOUS RUN'!L50),0,+English!I50-'PREVIOUS RUN'!L50)</f>
        <v>0</v>
      </c>
      <c r="M50" s="20">
        <f>IF(ISNUMBER(+English!J50-'PREVIOUS RUN'!M50),0,+English!J50-'PREVIOUS RUN'!M50)</f>
        <v>0</v>
      </c>
      <c r="N50" s="21">
        <f>IF(ISNUMBER(+English!K50-'PREVIOUS RUN'!N50),0,+English!K50-'PREVIOUS RUN'!N50)</f>
        <v>0</v>
      </c>
    </row>
    <row r="51" spans="2:14" ht="10.5" customHeight="1">
      <c r="B51" s="41">
        <f>IF(ISNUMBER(+English!B51-'PREVIOUS RUN'!B51),0,+English!B51-'PREVIOUS RUN'!B51)</f>
        <v>0</v>
      </c>
      <c r="C51" s="18" t="s">
        <v>7</v>
      </c>
      <c r="D51" s="19" t="str">
        <f>+English!C51</f>
        <v>Romania  </v>
      </c>
      <c r="E51" s="20">
        <f>IF(ISNUMBER(+English!D51-'PREVIOUS RUN'!E51),0,+English!D51-'PREVIOUS RUN'!E51)</f>
        <v>0</v>
      </c>
      <c r="F51" s="20">
        <f>IF(ISNUMBER(+English!E51-'PREVIOUS RUN'!F51),0,+English!E51-'PREVIOUS RUN'!F51)</f>
        <v>0</v>
      </c>
      <c r="G51" s="21">
        <f>IF(ISNUMBER(+English!F51-'PREVIOUS RUN'!G51),0,+English!F51-'PREVIOUS RUN'!G51)</f>
        <v>0</v>
      </c>
      <c r="H51" s="22"/>
      <c r="I51" s="41">
        <f>IF(ISNUMBER(+English!G51-'PREVIOUS RUN'!I51),0,+English!G51-'PREVIOUS RUN'!I51)</f>
        <v>0</v>
      </c>
      <c r="J51" s="18" t="s">
        <v>7</v>
      </c>
      <c r="K51" s="19" t="str">
        <f>+English!H51</f>
        <v>Norway  </v>
      </c>
      <c r="L51" s="20">
        <f>IF(ISNUMBER(+English!I51-'PREVIOUS RUN'!L51),0,+English!I51-'PREVIOUS RUN'!L51)</f>
        <v>0</v>
      </c>
      <c r="M51" s="20">
        <f>IF(ISNUMBER(+English!J51-'PREVIOUS RUN'!M51),0,+English!J51-'PREVIOUS RUN'!M51)</f>
        <v>0</v>
      </c>
      <c r="N51" s="21">
        <f>IF(ISNUMBER(+English!K51-'PREVIOUS RUN'!N51),0,+English!K51-'PREVIOUS RUN'!N51)</f>
        <v>0</v>
      </c>
    </row>
    <row r="52" spans="2:14" ht="10.5" customHeight="1">
      <c r="B52" s="41">
        <f>IF(ISNUMBER(+English!B52-'PREVIOUS RUN'!B52),0,+English!B52-'PREVIOUS RUN'!B52)</f>
        <v>0</v>
      </c>
      <c r="C52" s="23" t="s">
        <v>7</v>
      </c>
      <c r="D52" s="24" t="str">
        <f>+English!C52</f>
        <v>Israel  a</v>
      </c>
      <c r="E52" s="25">
        <f>IF(ISNUMBER(+English!D52-'PREVIOUS RUN'!E52),0,+English!D52-'PREVIOUS RUN'!E52)</f>
        <v>0</v>
      </c>
      <c r="F52" s="25">
        <f>IF(ISNUMBER(+English!E52-'PREVIOUS RUN'!F52),0,+English!E52-'PREVIOUS RUN'!F52)</f>
        <v>0</v>
      </c>
      <c r="G52" s="26">
        <f>IF(ISNUMBER(+English!F52-'PREVIOUS RUN'!G52),0,+English!F52-'PREVIOUS RUN'!G52)</f>
        <v>0</v>
      </c>
      <c r="H52" s="22"/>
      <c r="I52" s="41">
        <f>IF(ISNUMBER(+English!G52-'PREVIOUS RUN'!I52),0,+English!G52-'PREVIOUS RUN'!I52)</f>
        <v>0</v>
      </c>
      <c r="J52" s="23" t="s">
        <v>7</v>
      </c>
      <c r="K52" s="24" t="str">
        <f>+English!H52</f>
        <v>Israel  a</v>
      </c>
      <c r="L52" s="25">
        <f>IF(ISNUMBER(+English!I52-'PREVIOUS RUN'!L52),0,+English!I52-'PREVIOUS RUN'!L52)</f>
        <v>0</v>
      </c>
      <c r="M52" s="25">
        <f>IF(ISNUMBER(+English!J52-'PREVIOUS RUN'!M52),0,+English!J52-'PREVIOUS RUN'!M52)</f>
        <v>0</v>
      </c>
      <c r="N52" s="26">
        <f>IF(ISNUMBER(+English!K52-'PREVIOUS RUN'!N52),0,+English!K52-'PREVIOUS RUN'!N52)</f>
        <v>0</v>
      </c>
    </row>
    <row r="53" spans="2:14" ht="10.5" customHeight="1">
      <c r="B53" s="41">
        <f>IF(ISNUMBER(+English!B53-'PREVIOUS RUN'!B53),0,+English!B53-'PREVIOUS RUN'!B53)</f>
        <v>0</v>
      </c>
      <c r="C53" s="23" t="s">
        <v>7</v>
      </c>
      <c r="D53" s="24" t="str">
        <f>+English!C53</f>
        <v>Chile  </v>
      </c>
      <c r="E53" s="25">
        <f>IF(ISNUMBER(+English!D53-'PREVIOUS RUN'!E53),0,+English!D53-'PREVIOUS RUN'!E53)</f>
        <v>0</v>
      </c>
      <c r="F53" s="25">
        <f>IF(ISNUMBER(+English!E53-'PREVIOUS RUN'!F53),0,+English!E53-'PREVIOUS RUN'!F53)</f>
        <v>0</v>
      </c>
      <c r="G53" s="26">
        <f>IF(ISNUMBER(+English!F53-'PREVIOUS RUN'!G53),0,+English!F53-'PREVIOUS RUN'!G53)</f>
        <v>0</v>
      </c>
      <c r="H53" s="22"/>
      <c r="I53" s="41">
        <f>IF(ISNUMBER(+English!G53-'PREVIOUS RUN'!I53),0,+English!G53-'PREVIOUS RUN'!I53)</f>
        <v>0</v>
      </c>
      <c r="J53" s="23" t="s">
        <v>7</v>
      </c>
      <c r="K53" s="24" t="str">
        <f>+English!H53</f>
        <v>Portugal  </v>
      </c>
      <c r="L53" s="25">
        <f>IF(ISNUMBER(+English!I53-'PREVIOUS RUN'!L53),0,+English!I53-'PREVIOUS RUN'!L53)</f>
        <v>0</v>
      </c>
      <c r="M53" s="25">
        <f>IF(ISNUMBER(+English!J53-'PREVIOUS RUN'!M53),0,+English!J53-'PREVIOUS RUN'!M53)</f>
        <v>0</v>
      </c>
      <c r="N53" s="26">
        <f>IF(ISNUMBER(+English!K53-'PREVIOUS RUN'!N53),0,+English!K53-'PREVIOUS RUN'!N53)</f>
        <v>0</v>
      </c>
    </row>
    <row r="54" spans="2:14" ht="10.5" customHeight="1">
      <c r="B54" s="41">
        <f>IF(ISNUMBER(+English!B54-'PREVIOUS RUN'!B54),0,+English!B54-'PREVIOUS RUN'!B54)</f>
        <v>0</v>
      </c>
      <c r="C54" s="23" t="s">
        <v>7</v>
      </c>
      <c r="D54" s="24" t="str">
        <f>+English!C54</f>
        <v>Argentina  </v>
      </c>
      <c r="E54" s="25">
        <f>IF(ISNUMBER(+English!D54-'PREVIOUS RUN'!E54),0,+English!D54-'PREVIOUS RUN'!E54)</f>
        <v>0</v>
      </c>
      <c r="F54" s="25">
        <f>IF(ISNUMBER(+English!E54-'PREVIOUS RUN'!F54),0,+English!E54-'PREVIOUS RUN'!F54)</f>
        <v>0</v>
      </c>
      <c r="G54" s="26">
        <f>IF(ISNUMBER(+English!F54-'PREVIOUS RUN'!G54),0,+English!F54-'PREVIOUS RUN'!G54)</f>
        <v>0</v>
      </c>
      <c r="H54" s="22"/>
      <c r="I54" s="41">
        <f>IF(ISNUMBER(+English!G54-'PREVIOUS RUN'!I54),0,+English!G54-'PREVIOUS RUN'!I54)</f>
        <v>0</v>
      </c>
      <c r="J54" s="23" t="s">
        <v>7</v>
      </c>
      <c r="K54" s="24" t="str">
        <f>+English!H54</f>
        <v>Finland  </v>
      </c>
      <c r="L54" s="25">
        <f>IF(ISNUMBER(+English!I54-'PREVIOUS RUN'!L54),0,+English!I54-'PREVIOUS RUN'!L54)</f>
        <v>0</v>
      </c>
      <c r="M54" s="25">
        <f>IF(ISNUMBER(+English!J54-'PREVIOUS RUN'!M54),0,+English!J54-'PREVIOUS RUN'!M54)</f>
        <v>0</v>
      </c>
      <c r="N54" s="26">
        <f>IF(ISNUMBER(+English!K54-'PREVIOUS RUN'!N54),0,+English!K54-'PREVIOUS RUN'!N54)</f>
        <v>0</v>
      </c>
    </row>
    <row r="55" spans="2:14" ht="10.5" customHeight="1">
      <c r="B55" s="41">
        <f>IF(ISNUMBER(+English!B55-'PREVIOUS RUN'!B55),0,+English!B55-'PREVIOUS RUN'!B55)</f>
        <v>0</v>
      </c>
      <c r="C55" s="23" t="s">
        <v>7</v>
      </c>
      <c r="D55" s="24" t="str">
        <f>+English!C55</f>
        <v>Finland  </v>
      </c>
      <c r="E55" s="25">
        <f>IF(ISNUMBER(+English!D55-'PREVIOUS RUN'!E55),0,+English!D55-'PREVIOUS RUN'!E55)</f>
        <v>0</v>
      </c>
      <c r="F55" s="25">
        <f>IF(ISNUMBER(+English!E55-'PREVIOUS RUN'!F55),0,+English!E55-'PREVIOUS RUN'!F55)</f>
        <v>0</v>
      </c>
      <c r="G55" s="27">
        <f>IF(ISNUMBER(+English!F55-'PREVIOUS RUN'!G55),0,+English!F55-'PREVIOUS RUN'!G55)</f>
        <v>0</v>
      </c>
      <c r="H55" s="22"/>
      <c r="I55" s="41">
        <f>IF(ISNUMBER(+English!G55-'PREVIOUS RUN'!I55),0,+English!G55-'PREVIOUS RUN'!I55)</f>
        <v>0</v>
      </c>
      <c r="J55" s="23" t="s">
        <v>7</v>
      </c>
      <c r="K55" s="24" t="str">
        <f>+English!H55</f>
        <v>Chile  </v>
      </c>
      <c r="L55" s="25">
        <f>IF(ISNUMBER(+English!I55-'PREVIOUS RUN'!L55),0,+English!I55-'PREVIOUS RUN'!L55)</f>
        <v>0</v>
      </c>
      <c r="M55" s="25">
        <f>IF(ISNUMBER(+English!J55-'PREVIOUS RUN'!M55),0,+English!J55-'PREVIOUS RUN'!M55)</f>
        <v>0</v>
      </c>
      <c r="N55" s="27">
        <f>IF(ISNUMBER(+English!K55-'PREVIOUS RUN'!N55),0,+English!K55-'PREVIOUS RUN'!N55)</f>
        <v>0</v>
      </c>
    </row>
    <row r="56" spans="2:14" ht="10.5" customHeight="1">
      <c r="B56" s="41">
        <f>IF(ISNUMBER(+English!B56-'PREVIOUS RUN'!B56),0,+English!B56-'PREVIOUS RUN'!B56)</f>
        <v>0</v>
      </c>
      <c r="C56" s="23" t="s">
        <v>7</v>
      </c>
      <c r="D56" s="24" t="str">
        <f>+English!C56</f>
        <v>Qatar  </v>
      </c>
      <c r="E56" s="25">
        <f>IF(ISNUMBER(+English!D56-'PREVIOUS RUN'!E56),0,+English!D56-'PREVIOUS RUN'!E56)</f>
        <v>0</v>
      </c>
      <c r="F56" s="25">
        <f>IF(ISNUMBER(+English!E56-'PREVIOUS RUN'!F56),0,+English!E56-'PREVIOUS RUN'!F56)</f>
        <v>0</v>
      </c>
      <c r="G56" s="26">
        <f>IF(ISNUMBER(+English!F56-'PREVIOUS RUN'!G56),0,+English!F56-'PREVIOUS RUN'!G56)</f>
        <v>0</v>
      </c>
      <c r="H56" s="22"/>
      <c r="I56" s="41">
        <f>IF(ISNUMBER(+English!G56-'PREVIOUS RUN'!I56),0,+English!G56-'PREVIOUS RUN'!I56)</f>
        <v>0</v>
      </c>
      <c r="J56" s="23" t="s">
        <v>7</v>
      </c>
      <c r="K56" s="24" t="str">
        <f>+English!H56</f>
        <v>Egypt  </v>
      </c>
      <c r="L56" s="25">
        <f>IF(ISNUMBER(+English!I56-'PREVIOUS RUN'!L56),0,+English!I56-'PREVIOUS RUN'!L56)</f>
        <v>0</v>
      </c>
      <c r="M56" s="25">
        <f>IF(ISNUMBER(+English!J56-'PREVIOUS RUN'!M56),0,+English!J56-'PREVIOUS RUN'!M56)</f>
        <v>0</v>
      </c>
      <c r="N56" s="26">
        <f>IF(ISNUMBER(+English!K56-'PREVIOUS RUN'!N56),0,+English!K56-'PREVIOUS RUN'!N56)</f>
        <v>0</v>
      </c>
    </row>
    <row r="57" spans="2:14" ht="10.5" customHeight="1">
      <c r="B57" s="41">
        <f>IF(ISNUMBER(+English!B57-'PREVIOUS RUN'!B57),0,+English!B57-'PREVIOUS RUN'!B57)</f>
        <v>0</v>
      </c>
      <c r="C57" s="23" t="s">
        <v>7</v>
      </c>
      <c r="D57" s="24" t="str">
        <f>+English!C57</f>
        <v>Philippines  </v>
      </c>
      <c r="E57" s="25">
        <f>IF(ISNUMBER(+English!D57-'PREVIOUS RUN'!E57),0,+English!D57-'PREVIOUS RUN'!E57)</f>
        <v>0</v>
      </c>
      <c r="F57" s="25">
        <f>IF(ISNUMBER(+English!E57-'PREVIOUS RUN'!F57),0,+English!E57-'PREVIOUS RUN'!F57)</f>
        <v>0</v>
      </c>
      <c r="G57" s="26">
        <f>IF(ISNUMBER(+English!F57-'PREVIOUS RUN'!G57),0,+English!F57-'PREVIOUS RUN'!G57)</f>
        <v>0</v>
      </c>
      <c r="H57" s="22"/>
      <c r="I57" s="41">
        <f>IF(ISNUMBER(+English!G57-'PREVIOUS RUN'!I57),0,+English!G57-'PREVIOUS RUN'!I57)</f>
        <v>0</v>
      </c>
      <c r="J57" s="23" t="s">
        <v>7</v>
      </c>
      <c r="K57" s="24" t="str">
        <f>+English!H57</f>
        <v>Argentina  </v>
      </c>
      <c r="L57" s="25">
        <f>IF(ISNUMBER(+English!I57-'PREVIOUS RUN'!L57),0,+English!I57-'PREVIOUS RUN'!L57)</f>
        <v>0</v>
      </c>
      <c r="M57" s="25">
        <f>IF(ISNUMBER(+English!J57-'PREVIOUS RUN'!M57),0,+English!J57-'PREVIOUS RUN'!M57)</f>
        <v>0</v>
      </c>
      <c r="N57" s="26">
        <f>IF(ISNUMBER(+English!K57-'PREVIOUS RUN'!N57),0,+English!K57-'PREVIOUS RUN'!N57)</f>
        <v>0</v>
      </c>
    </row>
    <row r="58" spans="2:14" ht="10.5" customHeight="1">
      <c r="B58" s="41">
        <f>IF(ISNUMBER(+English!B58-'PREVIOUS RUN'!B58),0,+English!B58-'PREVIOUS RUN'!B58)</f>
        <v>0</v>
      </c>
      <c r="C58" s="23" t="s">
        <v>7</v>
      </c>
      <c r="D58" s="24" t="str">
        <f>+English!C58</f>
        <v>Portugal  </v>
      </c>
      <c r="E58" s="25">
        <f>IF(ISNUMBER(+English!D58-'PREVIOUS RUN'!E58),0,+English!D58-'PREVIOUS RUN'!E58)</f>
        <v>0</v>
      </c>
      <c r="F58" s="25">
        <f>IF(ISNUMBER(+English!E58-'PREVIOUS RUN'!F58),0,+English!E58-'PREVIOUS RUN'!F58)</f>
        <v>0</v>
      </c>
      <c r="G58" s="26">
        <f>IF(ISNUMBER(+English!F58-'PREVIOUS RUN'!G58),0,+English!F58-'PREVIOUS RUN'!G58)</f>
        <v>0</v>
      </c>
      <c r="H58" s="22"/>
      <c r="I58" s="41">
        <f>IF(ISNUMBER(+English!G58-'PREVIOUS RUN'!I58),0,+English!G58-'PREVIOUS RUN'!I58)</f>
        <v>0</v>
      </c>
      <c r="J58" s="23" t="s">
        <v>7</v>
      </c>
      <c r="K58" s="24" t="str">
        <f>+English!H58</f>
        <v>Greece  </v>
      </c>
      <c r="L58" s="25">
        <f>IF(ISNUMBER(+English!I58-'PREVIOUS RUN'!L58),0,+English!I58-'PREVIOUS RUN'!L58)</f>
        <v>0</v>
      </c>
      <c r="M58" s="25">
        <f>IF(ISNUMBER(+English!J58-'PREVIOUS RUN'!M58),0,+English!J58-'PREVIOUS RUN'!M58)</f>
        <v>0</v>
      </c>
      <c r="N58" s="26">
        <f>IF(ISNUMBER(+English!K58-'PREVIOUS RUN'!N58),0,+English!K58-'PREVIOUS RUN'!N58)</f>
        <v>0</v>
      </c>
    </row>
    <row r="59" spans="2:14" ht="10.5" customHeight="1">
      <c r="B59" s="41">
        <f>IF(ISNUMBER(+English!B59-'PREVIOUS RUN'!B59),0,+English!B59-'PREVIOUS RUN'!B59)</f>
        <v>0</v>
      </c>
      <c r="C59" s="23" t="s">
        <v>7</v>
      </c>
      <c r="D59" s="24" t="str">
        <f>+English!C59</f>
        <v>Kuwait, the State of  a</v>
      </c>
      <c r="E59" s="25">
        <f>IF(ISNUMBER(+English!D59-'PREVIOUS RUN'!E59),0,+English!D59-'PREVIOUS RUN'!E59)</f>
        <v>0</v>
      </c>
      <c r="F59" s="25">
        <f>IF(ISNUMBER(+English!E59-'PREVIOUS RUN'!F59),0,+English!E59-'PREVIOUS RUN'!F59)</f>
        <v>0</v>
      </c>
      <c r="G59" s="26">
        <f>IF(ISNUMBER(+English!F59-'PREVIOUS RUN'!G59),0,+English!F59-'PREVIOUS RUN'!G59)</f>
        <v>0</v>
      </c>
      <c r="H59" s="22"/>
      <c r="I59" s="41">
        <f>IF(ISNUMBER(+English!G59-'PREVIOUS RUN'!I59),0,+English!G59-'PREVIOUS RUN'!I59)</f>
        <v>0</v>
      </c>
      <c r="J59" s="23" t="s">
        <v>7</v>
      </c>
      <c r="K59" s="24" t="str">
        <f>+English!H59</f>
        <v>Iraq  a</v>
      </c>
      <c r="L59" s="25">
        <f>IF(ISNUMBER(+English!I59-'PREVIOUS RUN'!L59),0,+English!I59-'PREVIOUS RUN'!L59)</f>
        <v>0</v>
      </c>
      <c r="M59" s="25">
        <f>IF(ISNUMBER(+English!J59-'PREVIOUS RUN'!M59),0,+English!J59-'PREVIOUS RUN'!M59)</f>
        <v>0</v>
      </c>
      <c r="N59" s="26">
        <f>IF(ISNUMBER(+English!K59-'PREVIOUS RUN'!N59),0,+English!K59-'PREVIOUS RUN'!N59)</f>
        <v>0</v>
      </c>
    </row>
    <row r="60" spans="2:14" ht="12" customHeight="1">
      <c r="B60" s="42">
        <f>IF(ISNUMBER(+English!B62-'PREVIOUS RUN'!B59),0,+English!B62-'PREVIOUS RUN'!B59)</f>
        <v>0</v>
      </c>
      <c r="C60" s="34" t="s">
        <v>7</v>
      </c>
      <c r="D60" s="45" t="str">
        <f>+English!C62</f>
        <v>Total of above c</v>
      </c>
      <c r="E60" s="35">
        <f>IF(ISNUMBER(+English!D62-'PREVIOUS RUN'!E59),0,+English!D62-'PREVIOUS RUN'!E59)</f>
        <v>0</v>
      </c>
      <c r="F60" s="35">
        <f>IF(ISNUMBER(+English!E62-'PREVIOUS RUN'!F59),0,+English!E62-'PREVIOUS RUN'!F59)</f>
        <v>0</v>
      </c>
      <c r="G60" s="69" t="e">
        <f>IF(ISNUMBER(+English!F62-'PREVIOUS RUN'!G59),0,+English!F62-'PREVIOUS RUN'!G59)</f>
        <v>#VALUE!</v>
      </c>
      <c r="H60" s="33"/>
      <c r="I60" s="41">
        <f>IF(ISNUMBER(+English!G62-'PREVIOUS RUN'!I59),0,+English!G62-'PREVIOUS RUN'!I59)</f>
        <v>0</v>
      </c>
      <c r="J60" s="34" t="s">
        <v>7</v>
      </c>
      <c r="K60" s="45" t="str">
        <f>+English!H62</f>
        <v>Total of above c</v>
      </c>
      <c r="L60" s="35">
        <f>IF(ISNUMBER(+English!I62-'PREVIOUS RUN'!L59),0,+English!I62-'PREVIOUS RUN'!L59)</f>
        <v>0</v>
      </c>
      <c r="M60" s="35">
        <f>IF(ISNUMBER(+English!J62-'PREVIOUS RUN'!M59),0,+English!J62-'PREVIOUS RUN'!M59)</f>
        <v>0</v>
      </c>
      <c r="N60" s="69" t="e">
        <f>IF(ISNUMBER(+English!K62-'PREVIOUS RUN'!N59),0,+English!K62-'PREVIOUS RUN'!N59)</f>
        <v>#VALUE!</v>
      </c>
    </row>
    <row r="61" spans="2:14" ht="12" customHeight="1">
      <c r="B61" s="43">
        <f>IF(ISNUMBER(+English!B63-'PREVIOUS RUN'!B60),0,+English!B63-'PREVIOUS RUN'!B60)</f>
        <v>0</v>
      </c>
      <c r="C61" s="37" t="s">
        <v>7</v>
      </c>
      <c r="D61" s="46" t="str">
        <f>+English!C63</f>
        <v>World  c</v>
      </c>
      <c r="E61" s="38">
        <f>IF(ISNUMBER(+English!D63-'PREVIOUS RUN'!E60),0,+English!D63-'PREVIOUS RUN'!E60)</f>
        <v>0</v>
      </c>
      <c r="F61" s="38">
        <f>IF(ISNUMBER(+English!E63-'PREVIOUS RUN'!F60),0,+English!E63-'PREVIOUS RUN'!F60)</f>
        <v>0</v>
      </c>
      <c r="G61" s="39">
        <f>IF(ISNUMBER(+English!F63-'PREVIOUS RUN'!G60),0,+English!F63-'PREVIOUS RUN'!G60)</f>
        <v>0</v>
      </c>
      <c r="H61" s="36"/>
      <c r="I61" s="47">
        <f>IF(ISNUMBER(+English!G63-'PREVIOUS RUN'!I60),0,+English!G63-'PREVIOUS RUN'!I60)</f>
        <v>0</v>
      </c>
      <c r="J61" s="37" t="s">
        <v>7</v>
      </c>
      <c r="K61" s="46" t="str">
        <f>+English!H63</f>
        <v>World  c</v>
      </c>
      <c r="L61" s="38">
        <f>IF(ISNUMBER(+English!I63-'PREVIOUS RUN'!L60),0,+English!I63-'PREVIOUS RUN'!L60)</f>
        <v>0</v>
      </c>
      <c r="M61" s="38">
        <f>IF(ISNUMBER(+English!J63-'PREVIOUS RUN'!M60),0,+English!J63-'PREVIOUS RUN'!M60)</f>
        <v>0</v>
      </c>
      <c r="N61" s="39">
        <f>IF(ISNUMBER(+English!K63-'PREVIOUS RUN'!N60),0,+English!K63-'PREVIOUS RUN'!N60)</f>
        <v>0</v>
      </c>
    </row>
    <row r="62" spans="2:14" ht="3.75" customHeight="1">
      <c r="B62" s="8"/>
      <c r="C62" s="5"/>
      <c r="D62" s="5"/>
      <c r="E62" s="48"/>
      <c r="F62" s="48"/>
      <c r="G62" s="49"/>
      <c r="H62" s="50"/>
      <c r="I62" s="49"/>
      <c r="J62" s="5"/>
      <c r="K62" s="51"/>
      <c r="L62" s="48"/>
      <c r="M62" s="48"/>
      <c r="N62" s="49"/>
    </row>
    <row r="63" spans="2:14" ht="12" customHeight="1">
      <c r="B63" s="56" t="str">
        <f>+English!B65</f>
        <v>Note: For annual data 2006-2016, see Tables A58 and A59.</v>
      </c>
      <c r="C63" s="57"/>
      <c r="D63" s="57"/>
      <c r="E63" s="58"/>
      <c r="F63" s="58"/>
      <c r="G63" s="59"/>
      <c r="H63" s="60"/>
      <c r="I63" s="59"/>
      <c r="J63" s="57"/>
      <c r="K63" s="57"/>
      <c r="L63" s="58"/>
      <c r="M63" s="58"/>
      <c r="N63" s="59"/>
    </row>
    <row r="64" spans="2:14" ht="9" customHeight="1">
      <c r="B64" s="61" t="str">
        <f>+English!B66</f>
        <v>a  Secretariat estimates</v>
      </c>
      <c r="C64" s="62"/>
      <c r="D64" s="62"/>
      <c r="E64" s="63"/>
      <c r="F64" s="63"/>
      <c r="G64" s="64"/>
      <c r="H64" s="65"/>
      <c r="I64" s="64"/>
      <c r="J64" s="62"/>
      <c r="K64" s="62"/>
      <c r="L64" s="63"/>
      <c r="M64" s="63"/>
      <c r="N64" s="64"/>
    </row>
    <row r="65" spans="2:14" ht="9" customHeight="1">
      <c r="B65" s="61" t="str">
        <f>+English!B67</f>
        <v>b  Imports are valued f.o.b.</v>
      </c>
      <c r="C65" s="62"/>
      <c r="D65" s="62"/>
      <c r="E65" s="63"/>
      <c r="F65" s="63"/>
      <c r="G65" s="64"/>
      <c r="H65" s="65"/>
      <c r="I65" s="64"/>
      <c r="J65" s="62"/>
      <c r="K65" s="62"/>
      <c r="L65" s="63"/>
      <c r="M65" s="63"/>
      <c r="N65" s="64"/>
    </row>
    <row r="66" spans="2:14" ht="9" customHeight="1">
      <c r="B66" s="66" t="str">
        <f>+English!B68</f>
        <v>c  Includes significant re-exports or imports for re-export.</v>
      </c>
      <c r="C66" s="62"/>
      <c r="D66" s="62"/>
      <c r="E66" s="63"/>
      <c r="F66" s="63"/>
      <c r="G66" s="64"/>
      <c r="H66" s="65"/>
      <c r="I66" s="64"/>
      <c r="J66" s="62"/>
      <c r="K66" s="62"/>
      <c r="L66" s="63"/>
      <c r="M66" s="63"/>
      <c r="N66" s="64"/>
    </row>
    <row r="67" spans="2:14" ht="3.75" customHeight="1">
      <c r="B67" s="77"/>
      <c r="C67" s="52"/>
      <c r="D67" s="52"/>
      <c r="E67" s="53"/>
      <c r="F67" s="53"/>
      <c r="G67" s="54"/>
      <c r="H67" s="55"/>
      <c r="I67" s="54"/>
      <c r="J67" s="52"/>
      <c r="K67" s="52"/>
      <c r="L67" s="53"/>
      <c r="M67" s="53"/>
      <c r="N67" s="54"/>
    </row>
    <row r="68" spans="1:15" ht="9" customHeight="1">
      <c r="A68" s="15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2"/>
    </row>
    <row r="69" ht="9" customHeight="1"/>
    <row r="70" ht="9" customHeight="1"/>
    <row r="71" ht="9" customHeight="1"/>
    <row r="72" ht="9" customHeight="1"/>
    <row r="73" ht="9" customHeight="1"/>
    <row r="74" spans="11:23" ht="9" customHeight="1">
      <c r="K74" s="4"/>
      <c r="N74" s="11"/>
      <c r="O74" s="14"/>
      <c r="P74" s="2"/>
      <c r="Q74" s="2"/>
      <c r="R74" s="2"/>
      <c r="U74" s="3"/>
      <c r="V74" s="3"/>
      <c r="W74" s="2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</sheetData>
  <sheetProtection/>
  <mergeCells count="4">
    <mergeCell ref="B1:N1"/>
    <mergeCell ref="B2:N2"/>
    <mergeCell ref="B3:N3"/>
    <mergeCell ref="B68:N68"/>
  </mergeCells>
  <conditionalFormatting sqref="I61 I51 I53 I55 I57 I59 I25 I27 I29 I32 I34 I36 I38 I40 I42 I44 I46 I48 I6:I17 I19:I20 B6:B61">
    <cfRule type="cellIs" priority="1" dxfId="9" operator="greaterThan" stopIfTrue="1">
      <formula>50</formula>
    </cfRule>
  </conditionalFormatting>
  <conditionalFormatting sqref="M61 M25:M59 M6:M17 M19:M22 F6:F61">
    <cfRule type="cellIs" priority="2" dxfId="9" operator="greaterThan" stopIfTrue="1"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3" customWidth="1"/>
    <col min="2" max="2" width="4.57421875" style="10" customWidth="1"/>
    <col min="3" max="3" width="0.9921875" style="1" customWidth="1"/>
    <col min="4" max="4" width="18.71093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1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67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2"/>
    </row>
    <row r="2" spans="2:14" ht="39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21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 ht="30" customHeight="1">
      <c r="B4" s="7"/>
      <c r="C4" s="44"/>
      <c r="D4" s="70"/>
      <c r="E4" s="71"/>
      <c r="F4" s="71"/>
      <c r="G4" s="72"/>
      <c r="H4" s="68"/>
      <c r="I4" s="73"/>
      <c r="J4" s="74"/>
      <c r="K4" s="70"/>
      <c r="L4" s="71"/>
      <c r="M4" s="79"/>
      <c r="N4" s="72"/>
    </row>
    <row r="5" spans="2:14" ht="3.75" customHeight="1">
      <c r="B5" s="8"/>
      <c r="C5" s="5"/>
      <c r="D5" s="5"/>
      <c r="E5" s="8"/>
      <c r="F5" s="8"/>
      <c r="G5" s="51"/>
      <c r="H5" s="5"/>
      <c r="I5" s="8"/>
      <c r="J5" s="5"/>
      <c r="K5" s="5"/>
      <c r="L5" s="8"/>
      <c r="M5" s="48"/>
      <c r="N5" s="75"/>
    </row>
    <row r="6" spans="2:14" ht="10.5" customHeight="1">
      <c r="B6" s="40"/>
      <c r="C6" s="18"/>
      <c r="D6" s="19"/>
      <c r="E6" s="80"/>
      <c r="F6" s="20"/>
      <c r="G6" s="21"/>
      <c r="H6" s="17"/>
      <c r="I6" s="40"/>
      <c r="J6" s="18"/>
      <c r="K6" s="19"/>
      <c r="L6" s="80"/>
      <c r="M6" s="20"/>
      <c r="N6" s="21"/>
    </row>
    <row r="7" spans="2:14" ht="10.5" customHeight="1">
      <c r="B7" s="40"/>
      <c r="C7" s="18"/>
      <c r="D7" s="19"/>
      <c r="E7" s="80"/>
      <c r="F7" s="20"/>
      <c r="G7" s="21"/>
      <c r="H7" s="17"/>
      <c r="I7" s="40"/>
      <c r="J7" s="18"/>
      <c r="K7" s="19"/>
      <c r="L7" s="80"/>
      <c r="M7" s="20"/>
      <c r="N7" s="21"/>
    </row>
    <row r="8" spans="2:14" ht="10.5" customHeight="1">
      <c r="B8" s="40"/>
      <c r="C8" s="23"/>
      <c r="D8" s="24"/>
      <c r="E8" s="81"/>
      <c r="F8" s="25"/>
      <c r="G8" s="26"/>
      <c r="H8" s="22"/>
      <c r="I8" s="40"/>
      <c r="J8" s="23"/>
      <c r="K8" s="24"/>
      <c r="L8" s="81"/>
      <c r="M8" s="25"/>
      <c r="N8" s="26"/>
    </row>
    <row r="9" spans="2:14" ht="10.5" customHeight="1">
      <c r="B9" s="40"/>
      <c r="C9" s="23"/>
      <c r="D9" s="24"/>
      <c r="E9" s="81"/>
      <c r="F9" s="25"/>
      <c r="G9" s="26"/>
      <c r="H9" s="22"/>
      <c r="I9" s="40"/>
      <c r="J9" s="23"/>
      <c r="K9" s="24"/>
      <c r="L9" s="81"/>
      <c r="M9" s="25"/>
      <c r="N9" s="26"/>
    </row>
    <row r="10" spans="2:14" ht="10.5" customHeight="1">
      <c r="B10" s="40"/>
      <c r="C10" s="23"/>
      <c r="D10" s="24"/>
      <c r="E10" s="81"/>
      <c r="F10" s="25"/>
      <c r="G10" s="26"/>
      <c r="H10" s="22"/>
      <c r="I10" s="40"/>
      <c r="J10" s="23"/>
      <c r="K10" s="24"/>
      <c r="L10" s="81"/>
      <c r="M10" s="25"/>
      <c r="N10" s="26"/>
    </row>
    <row r="11" spans="2:14" ht="10.5" customHeight="1">
      <c r="B11" s="40"/>
      <c r="C11" s="23"/>
      <c r="D11" s="24"/>
      <c r="E11" s="81"/>
      <c r="F11" s="25"/>
      <c r="G11" s="27"/>
      <c r="H11" s="22"/>
      <c r="I11" s="40"/>
      <c r="J11" s="23"/>
      <c r="K11" s="24"/>
      <c r="L11" s="81"/>
      <c r="M11" s="25"/>
      <c r="N11" s="27"/>
    </row>
    <row r="12" spans="2:14" ht="10.5" customHeight="1">
      <c r="B12" s="40"/>
      <c r="C12" s="23"/>
      <c r="D12" s="24"/>
      <c r="E12" s="81"/>
      <c r="F12" s="25"/>
      <c r="G12" s="26"/>
      <c r="H12" s="22"/>
      <c r="I12" s="40"/>
      <c r="J12" s="23"/>
      <c r="K12" s="24"/>
      <c r="L12" s="81"/>
      <c r="M12" s="25"/>
      <c r="N12" s="26"/>
    </row>
    <row r="13" spans="2:14" ht="10.5" customHeight="1">
      <c r="B13" s="40"/>
      <c r="C13" s="23"/>
      <c r="D13" s="24"/>
      <c r="E13" s="81"/>
      <c r="F13" s="25"/>
      <c r="G13" s="26"/>
      <c r="H13" s="22"/>
      <c r="I13" s="40"/>
      <c r="J13" s="23"/>
      <c r="K13" s="86"/>
      <c r="L13" s="81"/>
      <c r="M13" s="25"/>
      <c r="N13" s="26"/>
    </row>
    <row r="14" spans="2:14" ht="10.5" customHeight="1">
      <c r="B14" s="40"/>
      <c r="C14" s="23"/>
      <c r="D14" s="24"/>
      <c r="E14" s="81"/>
      <c r="F14" s="25"/>
      <c r="G14" s="26"/>
      <c r="H14" s="22"/>
      <c r="I14" s="40"/>
      <c r="J14" s="23"/>
      <c r="K14" s="24"/>
      <c r="L14" s="81"/>
      <c r="M14" s="25"/>
      <c r="N14" s="26"/>
    </row>
    <row r="15" spans="2:14" ht="10.5" customHeight="1">
      <c r="B15" s="40"/>
      <c r="C15" s="23"/>
      <c r="D15" s="86"/>
      <c r="E15" s="81"/>
      <c r="F15" s="25"/>
      <c r="G15" s="26"/>
      <c r="H15" s="22"/>
      <c r="I15" s="41"/>
      <c r="J15" s="23"/>
      <c r="K15" s="24"/>
      <c r="L15" s="81"/>
      <c r="M15" s="25"/>
      <c r="N15" s="26"/>
    </row>
    <row r="16" spans="2:14" ht="10.5" customHeight="1">
      <c r="B16" s="40"/>
      <c r="D16" s="86"/>
      <c r="E16" s="81"/>
      <c r="F16" s="25"/>
      <c r="G16" s="26"/>
      <c r="H16" s="22"/>
      <c r="I16" s="40"/>
      <c r="J16" s="23"/>
      <c r="K16" s="24"/>
      <c r="L16" s="81"/>
      <c r="M16" s="25"/>
      <c r="N16" s="26"/>
    </row>
    <row r="17" spans="2:8" ht="10.5" customHeight="1">
      <c r="B17" s="40"/>
      <c r="C17" s="23"/>
      <c r="D17" s="24"/>
      <c r="E17" s="81"/>
      <c r="F17" s="25"/>
      <c r="G17" s="26"/>
      <c r="H17" s="22"/>
    </row>
    <row r="18" spans="2:14" ht="10.5" customHeight="1">
      <c r="B18" s="40"/>
      <c r="C18" s="23"/>
      <c r="D18" s="24"/>
      <c r="E18" s="81"/>
      <c r="F18" s="25"/>
      <c r="G18" s="26"/>
      <c r="H18" s="22"/>
      <c r="I18" s="41"/>
      <c r="J18" s="23"/>
      <c r="K18" s="24"/>
      <c r="L18" s="81"/>
      <c r="M18" s="25"/>
      <c r="N18" s="26"/>
    </row>
    <row r="19" spans="2:14" ht="10.5" customHeight="1">
      <c r="B19" s="40"/>
      <c r="C19" s="23"/>
      <c r="D19" s="24"/>
      <c r="E19" s="81"/>
      <c r="F19" s="25"/>
      <c r="G19" s="26"/>
      <c r="H19" s="22"/>
      <c r="I19" s="40"/>
      <c r="J19" s="23"/>
      <c r="K19" s="24"/>
      <c r="L19" s="81"/>
      <c r="M19" s="25"/>
      <c r="N19" s="26"/>
    </row>
    <row r="20" spans="2:14" ht="10.5" customHeight="1">
      <c r="B20" s="40"/>
      <c r="C20" s="23"/>
      <c r="D20" s="24"/>
      <c r="E20" s="81"/>
      <c r="F20" s="25"/>
      <c r="G20" s="26"/>
      <c r="H20" s="22"/>
      <c r="I20" s="40"/>
      <c r="J20" s="23"/>
      <c r="K20" s="29"/>
      <c r="L20" s="81"/>
      <c r="M20" s="25"/>
      <c r="N20" s="26"/>
    </row>
    <row r="21" spans="2:14" ht="10.5" customHeight="1">
      <c r="B21" s="40"/>
      <c r="C21" s="23"/>
      <c r="D21" s="24"/>
      <c r="E21" s="81"/>
      <c r="F21" s="25"/>
      <c r="G21" s="26"/>
      <c r="H21" s="22"/>
      <c r="I21" s="40"/>
      <c r="J21" s="23"/>
      <c r="K21" s="29"/>
      <c r="L21" s="81"/>
      <c r="M21" s="25"/>
      <c r="N21" s="26"/>
    </row>
    <row r="22" spans="2:14" ht="10.5" customHeight="1">
      <c r="B22" s="40"/>
      <c r="C22" s="23"/>
      <c r="D22" s="86"/>
      <c r="E22" s="81"/>
      <c r="F22" s="25"/>
      <c r="G22" s="26"/>
      <c r="H22" s="22"/>
      <c r="I22" s="40"/>
      <c r="J22" s="23"/>
      <c r="K22" s="29"/>
      <c r="L22" s="81"/>
      <c r="M22" s="25"/>
      <c r="N22" s="26"/>
    </row>
    <row r="23" spans="2:14" ht="10.5" customHeight="1">
      <c r="B23" s="40"/>
      <c r="C23" s="23"/>
      <c r="D23" s="86"/>
      <c r="E23" s="81"/>
      <c r="F23" s="25"/>
      <c r="G23" s="26"/>
      <c r="H23" s="22"/>
      <c r="I23" s="40"/>
      <c r="J23" s="23"/>
      <c r="K23" s="87"/>
      <c r="L23" s="81"/>
      <c r="M23" s="25"/>
      <c r="N23" s="26"/>
    </row>
    <row r="24" spans="2:11" ht="10.5" customHeight="1">
      <c r="B24" s="40"/>
      <c r="C24" s="23"/>
      <c r="D24" s="24"/>
      <c r="E24" s="81"/>
      <c r="F24" s="25"/>
      <c r="G24" s="26"/>
      <c r="H24" s="89"/>
      <c r="I24" s="8"/>
      <c r="K24" s="16"/>
    </row>
    <row r="25" spans="2:14" ht="10.5" customHeight="1">
      <c r="B25" s="40"/>
      <c r="C25" s="23"/>
      <c r="D25" s="24"/>
      <c r="E25" s="81"/>
      <c r="F25" s="25"/>
      <c r="G25" s="26"/>
      <c r="H25" s="22"/>
      <c r="I25" s="41"/>
      <c r="J25" s="23"/>
      <c r="K25" s="29"/>
      <c r="L25" s="85"/>
      <c r="M25" s="78"/>
      <c r="N25" s="26"/>
    </row>
    <row r="26" spans="2:14" ht="10.5" customHeight="1">
      <c r="B26" s="40"/>
      <c r="C26" s="23"/>
      <c r="D26" s="24"/>
      <c r="E26" s="81"/>
      <c r="F26" s="25"/>
      <c r="G26" s="26"/>
      <c r="H26" s="22"/>
      <c r="I26" s="40"/>
      <c r="J26" s="23"/>
      <c r="K26" s="29"/>
      <c r="L26" s="81"/>
      <c r="M26" s="25"/>
      <c r="N26" s="26"/>
    </row>
    <row r="27" spans="2:14" ht="10.5" customHeight="1">
      <c r="B27" s="40"/>
      <c r="C27" s="23"/>
      <c r="D27" s="24"/>
      <c r="E27" s="81"/>
      <c r="F27" s="25"/>
      <c r="G27" s="26"/>
      <c r="H27" s="22"/>
      <c r="I27" s="40"/>
      <c r="J27" s="23"/>
      <c r="K27" s="29"/>
      <c r="L27" s="85"/>
      <c r="M27" s="78"/>
      <c r="N27" s="26"/>
    </row>
    <row r="28" spans="2:14" ht="10.5" customHeight="1">
      <c r="B28" s="40"/>
      <c r="C28" s="23"/>
      <c r="D28" s="24"/>
      <c r="E28" s="81"/>
      <c r="F28" s="25"/>
      <c r="G28" s="26"/>
      <c r="H28" s="22"/>
      <c r="I28" s="40"/>
      <c r="K28" s="88"/>
      <c r="L28" s="2"/>
      <c r="M28" s="3"/>
      <c r="N28" s="26"/>
    </row>
    <row r="29" spans="2:14" ht="10.5" customHeight="1">
      <c r="B29" s="40"/>
      <c r="C29" s="23"/>
      <c r="D29" s="24"/>
      <c r="E29" s="81"/>
      <c r="F29" s="25"/>
      <c r="G29" s="26"/>
      <c r="H29" s="22"/>
      <c r="I29" s="40"/>
      <c r="J29" s="23"/>
      <c r="K29" s="29"/>
      <c r="L29" s="81"/>
      <c r="M29" s="25"/>
      <c r="N29" s="26"/>
    </row>
    <row r="30" spans="2:14" ht="10.5" customHeight="1">
      <c r="B30" s="40"/>
      <c r="C30" s="23"/>
      <c r="D30" s="24"/>
      <c r="E30" s="81"/>
      <c r="F30" s="25"/>
      <c r="G30" s="26"/>
      <c r="H30" s="22"/>
      <c r="I30" s="40"/>
      <c r="J30" s="23"/>
      <c r="K30" s="29"/>
      <c r="L30" s="81"/>
      <c r="M30" s="25"/>
      <c r="N30" s="26"/>
    </row>
    <row r="31" spans="2:14" ht="10.5" customHeight="1">
      <c r="B31" s="40"/>
      <c r="C31" s="23"/>
      <c r="D31" s="24"/>
      <c r="E31" s="81"/>
      <c r="F31" s="25"/>
      <c r="G31" s="27"/>
      <c r="H31" s="22"/>
      <c r="I31" s="40"/>
      <c r="J31" s="23"/>
      <c r="K31" s="24"/>
      <c r="L31" s="81"/>
      <c r="M31" s="25"/>
      <c r="N31" s="26"/>
    </row>
    <row r="32" spans="2:14" ht="10.5" customHeight="1">
      <c r="B32" s="40"/>
      <c r="C32" s="23"/>
      <c r="D32" s="24"/>
      <c r="E32" s="81"/>
      <c r="F32" s="25"/>
      <c r="G32" s="27"/>
      <c r="H32" s="22"/>
      <c r="I32" s="40"/>
      <c r="J32" s="23"/>
      <c r="K32" s="24"/>
      <c r="L32" s="81"/>
      <c r="M32" s="25"/>
      <c r="N32" s="26"/>
    </row>
    <row r="33" spans="2:14" ht="10.5" customHeight="1">
      <c r="B33" s="40"/>
      <c r="C33" s="23"/>
      <c r="D33" s="24"/>
      <c r="E33" s="81"/>
      <c r="F33" s="25"/>
      <c r="G33" s="26"/>
      <c r="H33" s="22"/>
      <c r="I33" s="40"/>
      <c r="J33" s="23"/>
      <c r="K33" s="24"/>
      <c r="L33" s="81"/>
      <c r="M33" s="25"/>
      <c r="N33" s="27"/>
    </row>
    <row r="34" spans="2:14" ht="10.5" customHeight="1">
      <c r="B34" s="40"/>
      <c r="C34" s="23"/>
      <c r="D34" s="24"/>
      <c r="E34" s="81"/>
      <c r="F34" s="25"/>
      <c r="G34" s="26"/>
      <c r="H34" s="22"/>
      <c r="I34" s="40"/>
      <c r="J34" s="23"/>
      <c r="K34" s="24"/>
      <c r="L34" s="81"/>
      <c r="M34" s="25"/>
      <c r="N34" s="27"/>
    </row>
    <row r="35" spans="2:14" ht="10.5" customHeight="1">
      <c r="B35" s="40"/>
      <c r="C35" s="23"/>
      <c r="D35" s="24"/>
      <c r="E35" s="81"/>
      <c r="F35" s="25"/>
      <c r="G35" s="27"/>
      <c r="H35" s="22"/>
      <c r="I35" s="40"/>
      <c r="J35" s="23"/>
      <c r="K35" s="24"/>
      <c r="L35" s="81"/>
      <c r="M35" s="25"/>
      <c r="N35" s="26"/>
    </row>
    <row r="36" spans="2:14" ht="10.5" customHeight="1">
      <c r="B36" s="40"/>
      <c r="C36" s="23"/>
      <c r="D36" s="24"/>
      <c r="E36" s="81"/>
      <c r="F36" s="25"/>
      <c r="G36" s="26"/>
      <c r="H36" s="22"/>
      <c r="I36" s="40"/>
      <c r="J36" s="23"/>
      <c r="K36" s="24"/>
      <c r="L36" s="81"/>
      <c r="M36" s="25"/>
      <c r="N36" s="26"/>
    </row>
    <row r="37" spans="2:14" ht="10.5" customHeight="1">
      <c r="B37" s="40"/>
      <c r="C37" s="23"/>
      <c r="D37" s="24"/>
      <c r="E37" s="81"/>
      <c r="F37" s="25"/>
      <c r="G37" s="26"/>
      <c r="H37" s="22"/>
      <c r="I37" s="40"/>
      <c r="J37" s="23"/>
      <c r="K37" s="24"/>
      <c r="L37" s="81"/>
      <c r="M37" s="25"/>
      <c r="N37" s="27"/>
    </row>
    <row r="38" spans="2:14" ht="10.5" customHeight="1">
      <c r="B38" s="40"/>
      <c r="C38" s="23"/>
      <c r="D38" s="24"/>
      <c r="E38" s="81"/>
      <c r="F38" s="25"/>
      <c r="G38" s="27"/>
      <c r="H38" s="22"/>
      <c r="I38" s="40"/>
      <c r="J38" s="23"/>
      <c r="K38" s="24"/>
      <c r="L38" s="81"/>
      <c r="M38" s="25"/>
      <c r="N38" s="26"/>
    </row>
    <row r="39" spans="2:14" ht="10.5" customHeight="1">
      <c r="B39" s="40"/>
      <c r="C39" s="23"/>
      <c r="D39" s="24"/>
      <c r="E39" s="81"/>
      <c r="F39" s="25"/>
      <c r="G39" s="26"/>
      <c r="H39" s="22"/>
      <c r="I39" s="40"/>
      <c r="J39" s="23"/>
      <c r="K39" s="24"/>
      <c r="L39" s="81"/>
      <c r="M39" s="25"/>
      <c r="N39" s="26"/>
    </row>
    <row r="40" spans="2:14" ht="10.5" customHeight="1">
      <c r="B40" s="40"/>
      <c r="C40" s="23"/>
      <c r="D40" s="24"/>
      <c r="E40" s="81"/>
      <c r="F40" s="25"/>
      <c r="G40" s="26"/>
      <c r="H40" s="22"/>
      <c r="I40" s="40"/>
      <c r="J40" s="23"/>
      <c r="K40" s="24"/>
      <c r="L40" s="81"/>
      <c r="M40" s="25"/>
      <c r="N40" s="27"/>
    </row>
    <row r="41" spans="2:14" ht="10.5" customHeight="1">
      <c r="B41" s="40"/>
      <c r="C41" s="23"/>
      <c r="D41" s="24"/>
      <c r="E41" s="81"/>
      <c r="F41" s="25"/>
      <c r="G41" s="27"/>
      <c r="H41" s="22"/>
      <c r="I41" s="40"/>
      <c r="J41" s="23"/>
      <c r="K41" s="24"/>
      <c r="L41" s="81"/>
      <c r="M41" s="25"/>
      <c r="N41" s="26"/>
    </row>
    <row r="42" spans="2:14" ht="10.5" customHeight="1">
      <c r="B42" s="40"/>
      <c r="C42" s="23"/>
      <c r="D42" s="24"/>
      <c r="E42" s="81"/>
      <c r="F42" s="25"/>
      <c r="G42" s="26"/>
      <c r="H42" s="22"/>
      <c r="I42" s="40"/>
      <c r="J42" s="23"/>
      <c r="K42" s="24"/>
      <c r="L42" s="81"/>
      <c r="M42" s="25"/>
      <c r="N42" s="26"/>
    </row>
    <row r="43" spans="2:14" ht="10.5" customHeight="1">
      <c r="B43" s="40"/>
      <c r="C43" s="23"/>
      <c r="D43" s="24"/>
      <c r="E43" s="81"/>
      <c r="F43" s="25"/>
      <c r="G43" s="27"/>
      <c r="H43" s="22"/>
      <c r="I43" s="40"/>
      <c r="J43" s="23"/>
      <c r="K43" s="24"/>
      <c r="L43" s="81"/>
      <c r="M43" s="25"/>
      <c r="N43" s="27"/>
    </row>
    <row r="44" spans="2:14" ht="10.5" customHeight="1">
      <c r="B44" s="40"/>
      <c r="C44" s="23"/>
      <c r="D44" s="24"/>
      <c r="E44" s="81"/>
      <c r="F44" s="25"/>
      <c r="G44" s="26"/>
      <c r="H44" s="22"/>
      <c r="I44" s="40"/>
      <c r="J44" s="23"/>
      <c r="K44" s="24"/>
      <c r="L44" s="81"/>
      <c r="M44" s="25"/>
      <c r="N44" s="26"/>
    </row>
    <row r="45" spans="2:14" ht="10.5" customHeight="1">
      <c r="B45" s="40"/>
      <c r="C45" s="23"/>
      <c r="D45" s="24"/>
      <c r="E45" s="81"/>
      <c r="F45" s="25"/>
      <c r="G45" s="26"/>
      <c r="H45" s="22"/>
      <c r="I45" s="40"/>
      <c r="J45" s="23"/>
      <c r="K45" s="24"/>
      <c r="L45" s="81"/>
      <c r="M45" s="25"/>
      <c r="N45" s="27"/>
    </row>
    <row r="46" spans="2:14" ht="10.5" customHeight="1">
      <c r="B46" s="40"/>
      <c r="C46" s="23"/>
      <c r="D46" s="24"/>
      <c r="E46" s="81"/>
      <c r="F46" s="25"/>
      <c r="G46" s="27"/>
      <c r="H46" s="22"/>
      <c r="I46" s="40"/>
      <c r="J46" s="23"/>
      <c r="K46" s="24"/>
      <c r="L46" s="81"/>
      <c r="M46" s="25"/>
      <c r="N46" s="26"/>
    </row>
    <row r="47" spans="2:14" ht="10.5" customHeight="1">
      <c r="B47" s="40"/>
      <c r="C47" s="23"/>
      <c r="D47" s="24"/>
      <c r="E47" s="81"/>
      <c r="F47" s="25"/>
      <c r="G47" s="26"/>
      <c r="H47" s="22"/>
      <c r="I47" s="40"/>
      <c r="J47" s="23"/>
      <c r="K47" s="24"/>
      <c r="L47" s="81"/>
      <c r="M47" s="25"/>
      <c r="N47" s="26"/>
    </row>
    <row r="48" spans="2:14" ht="10.5" customHeight="1">
      <c r="B48" s="40"/>
      <c r="C48" s="23"/>
      <c r="D48" s="24"/>
      <c r="E48" s="81"/>
      <c r="F48" s="25"/>
      <c r="G48" s="26"/>
      <c r="H48" s="22"/>
      <c r="I48" s="40"/>
      <c r="J48" s="23"/>
      <c r="K48" s="24"/>
      <c r="L48" s="81"/>
      <c r="M48" s="25"/>
      <c r="N48" s="27"/>
    </row>
    <row r="49" spans="2:14" ht="10.5" customHeight="1">
      <c r="B49" s="40"/>
      <c r="C49" s="23"/>
      <c r="D49" s="24"/>
      <c r="E49" s="81"/>
      <c r="F49" s="25"/>
      <c r="G49" s="26"/>
      <c r="H49" s="22"/>
      <c r="I49" s="40"/>
      <c r="J49" s="23"/>
      <c r="K49" s="24"/>
      <c r="L49" s="81"/>
      <c r="M49" s="25"/>
      <c r="N49" s="26"/>
    </row>
    <row r="50" spans="2:14" ht="10.5" customHeight="1">
      <c r="B50" s="40"/>
      <c r="C50" s="28"/>
      <c r="D50" s="24"/>
      <c r="E50" s="82"/>
      <c r="F50" s="30"/>
      <c r="G50" s="31"/>
      <c r="H50" s="22"/>
      <c r="I50" s="40"/>
      <c r="J50" s="23"/>
      <c r="K50" s="24"/>
      <c r="L50" s="81"/>
      <c r="M50" s="25"/>
      <c r="N50" s="26"/>
    </row>
    <row r="51" spans="2:14" ht="10.5" customHeight="1">
      <c r="B51" s="40"/>
      <c r="C51" s="16"/>
      <c r="D51" s="24"/>
      <c r="E51" s="82"/>
      <c r="F51" s="30"/>
      <c r="G51" s="32"/>
      <c r="H51" s="22"/>
      <c r="I51" s="40"/>
      <c r="J51" s="23"/>
      <c r="K51" s="24"/>
      <c r="L51" s="81"/>
      <c r="M51" s="25"/>
      <c r="N51" s="26"/>
    </row>
    <row r="52" spans="2:14" ht="10.5" customHeight="1">
      <c r="B52" s="40"/>
      <c r="C52" s="23"/>
      <c r="D52" s="24"/>
      <c r="E52" s="80"/>
      <c r="F52" s="20"/>
      <c r="G52" s="21"/>
      <c r="H52" s="22"/>
      <c r="I52" s="40"/>
      <c r="J52" s="28"/>
      <c r="K52" s="29"/>
      <c r="L52" s="82"/>
      <c r="M52" s="30"/>
      <c r="N52" s="31"/>
    </row>
    <row r="53" spans="2:14" ht="10.5" customHeight="1">
      <c r="B53" s="40"/>
      <c r="C53" s="18"/>
      <c r="D53" s="19"/>
      <c r="E53" s="80"/>
      <c r="F53" s="20"/>
      <c r="G53" s="21"/>
      <c r="H53" s="22"/>
      <c r="I53" s="40"/>
      <c r="J53" s="28"/>
      <c r="K53" s="29"/>
      <c r="L53" s="82"/>
      <c r="M53" s="30"/>
      <c r="N53" s="32"/>
    </row>
    <row r="54" spans="2:14" ht="10.5" customHeight="1">
      <c r="B54" s="40"/>
      <c r="C54" s="23"/>
      <c r="D54" s="24"/>
      <c r="E54" s="81"/>
      <c r="F54" s="25"/>
      <c r="G54" s="26"/>
      <c r="H54" s="22"/>
      <c r="I54" s="40"/>
      <c r="J54" s="18"/>
      <c r="K54" s="19"/>
      <c r="L54" s="80"/>
      <c r="M54" s="20"/>
      <c r="N54" s="21"/>
    </row>
    <row r="55" spans="2:14" ht="10.5" customHeight="1">
      <c r="B55" s="40"/>
      <c r="C55" s="23"/>
      <c r="D55" s="24"/>
      <c r="E55" s="81"/>
      <c r="F55" s="25"/>
      <c r="G55" s="26"/>
      <c r="H55" s="22"/>
      <c r="I55" s="40"/>
      <c r="J55" s="18"/>
      <c r="K55" s="19"/>
      <c r="L55" s="80"/>
      <c r="M55" s="20"/>
      <c r="N55" s="21"/>
    </row>
    <row r="56" spans="2:14" ht="10.5" customHeight="1">
      <c r="B56" s="40"/>
      <c r="C56" s="23"/>
      <c r="D56" s="24"/>
      <c r="E56" s="81"/>
      <c r="F56" s="25"/>
      <c r="G56" s="26"/>
      <c r="H56" s="22"/>
      <c r="I56" s="40"/>
      <c r="J56" s="23"/>
      <c r="K56" s="24"/>
      <c r="L56" s="81"/>
      <c r="M56" s="25"/>
      <c r="N56" s="26"/>
    </row>
    <row r="57" spans="2:14" ht="10.5" customHeight="1">
      <c r="B57" s="40"/>
      <c r="C57" s="23"/>
      <c r="D57" s="24"/>
      <c r="E57" s="81"/>
      <c r="F57" s="25"/>
      <c r="G57" s="26"/>
      <c r="H57" s="22"/>
      <c r="I57" s="40"/>
      <c r="J57" s="23"/>
      <c r="K57" s="24"/>
      <c r="L57" s="81"/>
      <c r="M57" s="25"/>
      <c r="N57" s="26"/>
    </row>
    <row r="58" spans="2:14" ht="10.5" customHeight="1">
      <c r="B58" s="40"/>
      <c r="C58" s="23"/>
      <c r="D58" s="24"/>
      <c r="E58" s="81"/>
      <c r="F58" s="25"/>
      <c r="G58" s="26"/>
      <c r="H58" s="22"/>
      <c r="I58" s="40"/>
      <c r="J58" s="23"/>
      <c r="K58" s="24"/>
      <c r="L58" s="81"/>
      <c r="M58" s="25"/>
      <c r="N58" s="26"/>
    </row>
    <row r="59" spans="2:14" ht="10.5" customHeight="1">
      <c r="B59" s="40"/>
      <c r="C59" s="23"/>
      <c r="D59" s="24"/>
      <c r="E59" s="81"/>
      <c r="F59" s="25"/>
      <c r="G59" s="26"/>
      <c r="H59" s="22"/>
      <c r="I59" s="40"/>
      <c r="J59" s="23"/>
      <c r="K59" s="24"/>
      <c r="L59" s="81"/>
      <c r="M59" s="25"/>
      <c r="N59" s="26"/>
    </row>
    <row r="60" spans="2:14" ht="12" customHeight="1">
      <c r="B60" s="42"/>
      <c r="C60" s="34"/>
      <c r="D60" s="45"/>
      <c r="E60" s="83"/>
      <c r="F60" s="35"/>
      <c r="G60" s="69"/>
      <c r="H60" s="33"/>
      <c r="I60" s="41"/>
      <c r="J60" s="34"/>
      <c r="K60" s="45"/>
      <c r="L60" s="83"/>
      <c r="M60" s="35"/>
      <c r="N60" s="69"/>
    </row>
    <row r="61" spans="2:14" ht="12" customHeight="1">
      <c r="B61" s="43"/>
      <c r="C61" s="37"/>
      <c r="D61" s="46"/>
      <c r="E61" s="84"/>
      <c r="F61" s="38"/>
      <c r="G61" s="39"/>
      <c r="H61" s="36"/>
      <c r="I61" s="47"/>
      <c r="J61" s="37"/>
      <c r="K61" s="46"/>
      <c r="L61" s="84"/>
      <c r="M61" s="38"/>
      <c r="N61" s="39"/>
    </row>
    <row r="62" spans="2:14" ht="3.75" customHeight="1">
      <c r="B62" s="8"/>
      <c r="C62" s="5"/>
      <c r="D62" s="5"/>
      <c r="E62" s="48"/>
      <c r="F62" s="48"/>
      <c r="G62" s="49"/>
      <c r="H62" s="50"/>
      <c r="I62" s="49"/>
      <c r="J62" s="5"/>
      <c r="K62" s="51"/>
      <c r="L62" s="48"/>
      <c r="M62" s="48"/>
      <c r="N62" s="49"/>
    </row>
    <row r="63" spans="2:14" ht="12" customHeight="1">
      <c r="B63" s="56"/>
      <c r="C63" s="57"/>
      <c r="D63" s="57"/>
      <c r="E63" s="58"/>
      <c r="F63" s="58"/>
      <c r="G63" s="59"/>
      <c r="H63" s="60"/>
      <c r="I63" s="59"/>
      <c r="J63" s="57"/>
      <c r="K63" s="57"/>
      <c r="L63" s="58"/>
      <c r="M63" s="58"/>
      <c r="N63" s="59"/>
    </row>
    <row r="64" spans="2:14" ht="9" customHeight="1">
      <c r="B64" s="61"/>
      <c r="C64" s="62"/>
      <c r="D64" s="62"/>
      <c r="E64" s="63"/>
      <c r="F64" s="63"/>
      <c r="G64" s="64"/>
      <c r="H64" s="65"/>
      <c r="I64" s="64"/>
      <c r="J64" s="62"/>
      <c r="K64" s="62"/>
      <c r="L64" s="63"/>
      <c r="M64" s="63"/>
      <c r="N64" s="64"/>
    </row>
    <row r="65" spans="2:14" ht="9" customHeight="1">
      <c r="B65" s="61"/>
      <c r="C65" s="62"/>
      <c r="D65" s="62"/>
      <c r="E65" s="63"/>
      <c r="F65" s="63"/>
      <c r="G65" s="64"/>
      <c r="H65" s="65"/>
      <c r="I65" s="64"/>
      <c r="J65" s="62"/>
      <c r="K65" s="62"/>
      <c r="L65" s="63"/>
      <c r="M65" s="63"/>
      <c r="N65" s="64"/>
    </row>
    <row r="66" spans="2:14" ht="9" customHeight="1">
      <c r="B66" s="61"/>
      <c r="C66" s="62"/>
      <c r="D66" s="62"/>
      <c r="E66" s="63"/>
      <c r="F66" s="63"/>
      <c r="G66" s="64"/>
      <c r="H66" s="65"/>
      <c r="I66" s="64"/>
      <c r="J66" s="62"/>
      <c r="K66" s="62"/>
      <c r="L66" s="63"/>
      <c r="M66" s="63"/>
      <c r="N66" s="64"/>
    </row>
    <row r="67" spans="2:14" ht="3.75" customHeight="1">
      <c r="B67" s="77"/>
      <c r="C67" s="52"/>
      <c r="D67" s="52"/>
      <c r="E67" s="53"/>
      <c r="F67" s="53"/>
      <c r="G67" s="54"/>
      <c r="H67" s="55"/>
      <c r="I67" s="54"/>
      <c r="J67" s="52"/>
      <c r="K67" s="52"/>
      <c r="L67" s="53"/>
      <c r="M67" s="53"/>
      <c r="N67" s="54"/>
    </row>
    <row r="68" spans="1:15" ht="9" customHeight="1">
      <c r="A68" s="15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2"/>
    </row>
    <row r="69" ht="9" customHeight="1"/>
    <row r="70" ht="9" customHeight="1"/>
    <row r="71" ht="9" customHeight="1"/>
    <row r="72" ht="9" customHeight="1"/>
    <row r="73" ht="9" customHeight="1"/>
    <row r="74" spans="11:21" ht="9" customHeight="1">
      <c r="K74" s="4"/>
      <c r="N74" s="11"/>
      <c r="O74" s="14"/>
      <c r="P74" s="2"/>
      <c r="S74" s="3"/>
      <c r="T74" s="3"/>
      <c r="U74" s="2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</sheetData>
  <sheetProtection/>
  <mergeCells count="4">
    <mergeCell ref="B1:N1"/>
    <mergeCell ref="B2:N2"/>
    <mergeCell ref="B3:N3"/>
    <mergeCell ref="B68:N68"/>
  </mergeCells>
  <conditionalFormatting sqref="B6:B61">
    <cfRule type="cellIs" priority="1" dxfId="9" operator="greaterThan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105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20.28125" style="1" customWidth="1"/>
    <col min="4" max="4" width="5.28125" style="10" customWidth="1"/>
    <col min="5" max="5" width="5.00390625" style="10" customWidth="1"/>
    <col min="6" max="6" width="8.57421875" style="10" customWidth="1"/>
    <col min="7" max="7" width="4.57421875" style="10" customWidth="1"/>
    <col min="8" max="8" width="20.28125" style="1" customWidth="1"/>
    <col min="9" max="9" width="4.8515625" style="10" customWidth="1"/>
    <col min="10" max="10" width="5.00390625" style="10" customWidth="1"/>
    <col min="11" max="11" width="7.7109375" style="10" customWidth="1"/>
    <col min="12" max="12" width="1.7109375" style="13" customWidth="1"/>
    <col min="13" max="16384" width="6.7109375" style="1" customWidth="1"/>
  </cols>
  <sheetData>
    <row r="1" spans="1:12" s="92" customFormat="1" ht="15" customHeight="1">
      <c r="A1" s="90"/>
      <c r="B1" s="104" t="s">
        <v>214</v>
      </c>
      <c r="C1" s="104"/>
      <c r="D1" s="104"/>
      <c r="E1" s="104"/>
      <c r="F1" s="104"/>
      <c r="G1" s="104"/>
      <c r="H1" s="104"/>
      <c r="I1" s="104"/>
      <c r="J1" s="104"/>
      <c r="K1" s="104"/>
      <c r="L1" s="91"/>
    </row>
    <row r="2" spans="1:12" s="92" customFormat="1" ht="39" customHeight="1">
      <c r="A2" s="93"/>
      <c r="B2" s="105" t="s">
        <v>215</v>
      </c>
      <c r="C2" s="105"/>
      <c r="D2" s="105"/>
      <c r="E2" s="105"/>
      <c r="F2" s="105"/>
      <c r="G2" s="105"/>
      <c r="H2" s="105"/>
      <c r="I2" s="105"/>
      <c r="J2" s="105"/>
      <c r="K2" s="105"/>
      <c r="L2" s="93"/>
    </row>
    <row r="3" spans="1:12" s="92" customFormat="1" ht="21" customHeight="1">
      <c r="A3" s="93"/>
      <c r="B3" s="106" t="s">
        <v>27</v>
      </c>
      <c r="C3" s="106"/>
      <c r="D3" s="106"/>
      <c r="E3" s="106"/>
      <c r="F3" s="106"/>
      <c r="G3" s="106"/>
      <c r="H3" s="106"/>
      <c r="I3" s="106"/>
      <c r="J3" s="106"/>
      <c r="K3" s="106"/>
      <c r="L3" s="93"/>
    </row>
    <row r="4" spans="2:11" ht="30.75" customHeight="1">
      <c r="B4" s="7" t="s">
        <v>8</v>
      </c>
      <c r="C4" s="70" t="s">
        <v>10</v>
      </c>
      <c r="D4" s="71" t="s">
        <v>14</v>
      </c>
      <c r="E4" s="71" t="s">
        <v>15</v>
      </c>
      <c r="F4" s="72" t="s">
        <v>16</v>
      </c>
      <c r="G4" s="73" t="s">
        <v>8</v>
      </c>
      <c r="H4" s="70" t="s">
        <v>4</v>
      </c>
      <c r="I4" s="71" t="s">
        <v>14</v>
      </c>
      <c r="J4" s="71" t="s">
        <v>15</v>
      </c>
      <c r="K4" s="72" t="s">
        <v>16</v>
      </c>
    </row>
    <row r="5" spans="2:11" ht="3.75" customHeight="1">
      <c r="B5" s="8"/>
      <c r="C5" s="5"/>
      <c r="D5" s="8"/>
      <c r="E5" s="8"/>
      <c r="F5" s="51"/>
      <c r="G5" s="8"/>
      <c r="H5" s="5"/>
      <c r="I5" s="8"/>
      <c r="J5" s="8"/>
      <c r="K5" s="75"/>
    </row>
    <row r="6" spans="2:11" ht="10.5" customHeight="1">
      <c r="B6" s="40">
        <v>1</v>
      </c>
      <c r="C6" s="19" t="s">
        <v>35</v>
      </c>
      <c r="D6" s="80">
        <v>2098.16</v>
      </c>
      <c r="E6" s="20">
        <v>13.1502</v>
      </c>
      <c r="F6" s="21">
        <v>-7.71099</v>
      </c>
      <c r="G6" s="40">
        <v>1</v>
      </c>
      <c r="H6" s="19" t="s">
        <v>36</v>
      </c>
      <c r="I6" s="80">
        <v>2251.35</v>
      </c>
      <c r="J6" s="20">
        <v>13.876</v>
      </c>
      <c r="K6" s="21">
        <v>-2.76205</v>
      </c>
    </row>
    <row r="7" spans="2:11" ht="10.5" customHeight="1">
      <c r="B7" s="40">
        <v>2</v>
      </c>
      <c r="C7" s="19" t="s">
        <v>36</v>
      </c>
      <c r="D7" s="80">
        <v>1454.61</v>
      </c>
      <c r="E7" s="20">
        <v>9.11671</v>
      </c>
      <c r="F7" s="21">
        <v>-3.19221</v>
      </c>
      <c r="G7" s="40">
        <v>2</v>
      </c>
      <c r="H7" s="19" t="s">
        <v>35</v>
      </c>
      <c r="I7" s="80">
        <v>1587.43</v>
      </c>
      <c r="J7" s="20">
        <v>9.78401</v>
      </c>
      <c r="K7" s="21">
        <v>-5.48564</v>
      </c>
    </row>
    <row r="8" spans="2:11" ht="10.5" customHeight="1">
      <c r="B8" s="40">
        <v>3</v>
      </c>
      <c r="C8" s="19" t="s">
        <v>37</v>
      </c>
      <c r="D8" s="81">
        <v>1339.65</v>
      </c>
      <c r="E8" s="25">
        <v>8.39619</v>
      </c>
      <c r="F8" s="26">
        <v>0.970918</v>
      </c>
      <c r="G8" s="40">
        <v>3</v>
      </c>
      <c r="H8" s="19" t="s">
        <v>37</v>
      </c>
      <c r="I8" s="81">
        <v>1054.89</v>
      </c>
      <c r="J8" s="25">
        <v>6.50174</v>
      </c>
      <c r="K8" s="26">
        <v>0.332832</v>
      </c>
    </row>
    <row r="9" spans="2:11" ht="10.5" customHeight="1">
      <c r="B9" s="40">
        <v>4</v>
      </c>
      <c r="C9" s="19" t="s">
        <v>38</v>
      </c>
      <c r="D9" s="81">
        <v>644.933</v>
      </c>
      <c r="E9" s="25">
        <v>4.0421</v>
      </c>
      <c r="F9" s="26">
        <v>3.22448</v>
      </c>
      <c r="G9" s="40">
        <v>4</v>
      </c>
      <c r="H9" s="19" t="s">
        <v>39</v>
      </c>
      <c r="I9" s="81">
        <v>635.762</v>
      </c>
      <c r="J9" s="25">
        <v>3.91847</v>
      </c>
      <c r="K9" s="26">
        <v>1.49959</v>
      </c>
    </row>
    <row r="10" spans="2:11" ht="10.5" customHeight="1">
      <c r="B10" s="40">
        <v>5</v>
      </c>
      <c r="C10" s="19" t="s">
        <v>40</v>
      </c>
      <c r="D10" s="81">
        <v>569.705</v>
      </c>
      <c r="E10" s="25">
        <v>3.57061</v>
      </c>
      <c r="F10" s="26">
        <v>-0.00374157</v>
      </c>
      <c r="G10" s="40">
        <v>5</v>
      </c>
      <c r="H10" s="19" t="s">
        <v>38</v>
      </c>
      <c r="I10" s="81">
        <v>606.927</v>
      </c>
      <c r="J10" s="25">
        <v>3.74075</v>
      </c>
      <c r="K10" s="26">
        <v>-6.33588</v>
      </c>
    </row>
    <row r="11" spans="2:11" ht="10.5" customHeight="1">
      <c r="B11" s="40">
        <v>6</v>
      </c>
      <c r="C11" s="19" t="s">
        <v>41</v>
      </c>
      <c r="D11" s="81">
        <v>516.734</v>
      </c>
      <c r="E11" s="25">
        <v>3.23861</v>
      </c>
      <c r="F11" s="27">
        <v>1.21461</v>
      </c>
      <c r="G11" s="40">
        <v>6</v>
      </c>
      <c r="H11" s="19" t="s">
        <v>42</v>
      </c>
      <c r="I11" s="81">
        <v>573.022</v>
      </c>
      <c r="J11" s="25">
        <v>3.53178</v>
      </c>
      <c r="K11" s="27">
        <v>-0.0665298</v>
      </c>
    </row>
    <row r="12" spans="2:11" ht="10.5" customHeight="1">
      <c r="B12" s="40"/>
      <c r="C12" s="98" t="s">
        <v>24</v>
      </c>
      <c r="D12" s="81">
        <v>25.532</v>
      </c>
      <c r="E12" s="25">
        <v>0.160021</v>
      </c>
      <c r="F12" s="26">
        <v>95.2476</v>
      </c>
      <c r="G12" s="40"/>
      <c r="H12" s="19" t="s">
        <v>7</v>
      </c>
      <c r="I12" s="81"/>
      <c r="J12" s="25"/>
      <c r="K12" s="26"/>
    </row>
    <row r="13" spans="2:11" ht="10.5" customHeight="1">
      <c r="B13" s="40"/>
      <c r="C13" s="98" t="s">
        <v>25</v>
      </c>
      <c r="D13" s="81">
        <v>491.202</v>
      </c>
      <c r="E13" s="25">
        <v>3.07859</v>
      </c>
      <c r="F13" s="26">
        <v>-1.25725</v>
      </c>
      <c r="G13" s="40"/>
      <c r="H13" s="19" t="s">
        <v>7</v>
      </c>
      <c r="I13" s="81"/>
      <c r="J13" s="25"/>
      <c r="K13" s="26"/>
    </row>
    <row r="14" spans="2:11" ht="10.5" customHeight="1">
      <c r="B14" s="40">
        <v>7</v>
      </c>
      <c r="C14" s="19" t="s">
        <v>42</v>
      </c>
      <c r="D14" s="81">
        <v>501.263</v>
      </c>
      <c r="E14" s="25">
        <v>3.14165</v>
      </c>
      <c r="F14" s="26">
        <v>-0.893905</v>
      </c>
      <c r="G14" s="40">
        <v>7</v>
      </c>
      <c r="H14" s="19" t="s">
        <v>41</v>
      </c>
      <c r="I14" s="81">
        <v>547.336</v>
      </c>
      <c r="J14" s="25">
        <v>3.37346</v>
      </c>
      <c r="K14" s="26">
        <v>-2.13627</v>
      </c>
    </row>
    <row r="15" spans="2:11" ht="10.5" customHeight="1">
      <c r="B15" s="41"/>
      <c r="C15" s="19" t="s">
        <v>7</v>
      </c>
      <c r="D15" s="81"/>
      <c r="E15" s="25"/>
      <c r="F15" s="26"/>
      <c r="G15" s="40"/>
      <c r="H15" s="98" t="s">
        <v>172</v>
      </c>
      <c r="I15" s="81">
        <v>121.12</v>
      </c>
      <c r="J15" s="25">
        <v>0.746514</v>
      </c>
      <c r="K15" s="26">
        <v>-9.52558</v>
      </c>
    </row>
    <row r="16" spans="2:11" ht="10.5" customHeight="1">
      <c r="B16" s="40">
        <v>8</v>
      </c>
      <c r="C16" s="19" t="s">
        <v>43</v>
      </c>
      <c r="D16" s="81">
        <v>495.426</v>
      </c>
      <c r="E16" s="25">
        <v>3.10507</v>
      </c>
      <c r="F16" s="26">
        <v>-5.94773</v>
      </c>
      <c r="G16" s="40">
        <v>8</v>
      </c>
      <c r="H16" s="19" t="s">
        <v>40</v>
      </c>
      <c r="I16" s="81">
        <v>503.414</v>
      </c>
      <c r="J16" s="25">
        <v>3.10276</v>
      </c>
      <c r="K16" s="26">
        <v>-1.90677</v>
      </c>
    </row>
    <row r="17" spans="2:11" ht="10.5" customHeight="1">
      <c r="B17" s="40">
        <v>9</v>
      </c>
      <c r="C17" s="19" t="s">
        <v>44</v>
      </c>
      <c r="D17" s="81">
        <v>461.524</v>
      </c>
      <c r="E17" s="25">
        <v>2.89259</v>
      </c>
      <c r="F17" s="26">
        <v>0.893401</v>
      </c>
      <c r="G17" s="40">
        <v>9</v>
      </c>
      <c r="H17" s="19" t="s">
        <v>199</v>
      </c>
      <c r="I17" s="81">
        <v>416.602</v>
      </c>
      <c r="J17" s="25">
        <v>2.5677</v>
      </c>
      <c r="K17" s="26">
        <v>-4.51938</v>
      </c>
    </row>
    <row r="18" spans="2:11" ht="10.5" customHeight="1">
      <c r="B18" s="41">
        <v>10</v>
      </c>
      <c r="C18" s="19" t="s">
        <v>39</v>
      </c>
      <c r="D18" s="81">
        <v>409.397</v>
      </c>
      <c r="E18" s="25">
        <v>2.56588</v>
      </c>
      <c r="F18" s="26">
        <v>-11.0304</v>
      </c>
      <c r="G18" s="41">
        <v>10</v>
      </c>
      <c r="H18" s="19" t="s">
        <v>43</v>
      </c>
      <c r="I18" s="81">
        <v>406.192</v>
      </c>
      <c r="J18" s="25">
        <v>2.50353</v>
      </c>
      <c r="K18" s="26">
        <v>-6.9432</v>
      </c>
    </row>
    <row r="19" spans="2:11" ht="10.5" customHeight="1">
      <c r="B19" s="41">
        <v>11</v>
      </c>
      <c r="C19" s="19" t="s">
        <v>45</v>
      </c>
      <c r="D19" s="81">
        <v>395.881</v>
      </c>
      <c r="E19" s="25">
        <v>2.48117</v>
      </c>
      <c r="F19" s="26">
        <v>-0.259216</v>
      </c>
      <c r="G19" s="41">
        <v>11</v>
      </c>
      <c r="H19" s="19" t="s">
        <v>44</v>
      </c>
      <c r="I19" s="81">
        <v>404.445</v>
      </c>
      <c r="J19" s="25">
        <v>2.49277</v>
      </c>
      <c r="K19" s="26">
        <v>-1.60731</v>
      </c>
    </row>
    <row r="20" spans="2:11" ht="10.5" customHeight="1">
      <c r="B20" s="41">
        <v>12</v>
      </c>
      <c r="C20" s="19" t="s">
        <v>46</v>
      </c>
      <c r="D20" s="81">
        <v>390.117</v>
      </c>
      <c r="E20" s="25">
        <v>2.44504</v>
      </c>
      <c r="F20" s="26">
        <v>-4.83838</v>
      </c>
      <c r="G20" s="41">
        <v>12</v>
      </c>
      <c r="H20" s="19" t="s">
        <v>47</v>
      </c>
      <c r="I20" s="81">
        <v>397.516</v>
      </c>
      <c r="J20" s="25">
        <v>2.45006</v>
      </c>
      <c r="K20" s="26">
        <v>-1.91591</v>
      </c>
    </row>
    <row r="21" spans="2:11" ht="10.5" customHeight="1">
      <c r="B21" s="41">
        <v>13</v>
      </c>
      <c r="C21" s="19" t="s">
        <v>47</v>
      </c>
      <c r="D21" s="81">
        <v>373.93</v>
      </c>
      <c r="E21" s="25">
        <v>2.34359</v>
      </c>
      <c r="F21" s="26">
        <v>-1.75852</v>
      </c>
      <c r="G21" s="41">
        <v>13</v>
      </c>
      <c r="H21" s="19" t="s">
        <v>45</v>
      </c>
      <c r="I21" s="81">
        <v>367.378</v>
      </c>
      <c r="J21" s="25">
        <v>2.26431</v>
      </c>
      <c r="K21" s="26">
        <v>-2.0715</v>
      </c>
    </row>
    <row r="22" spans="2:11" ht="10.5" customHeight="1">
      <c r="B22" s="41">
        <v>14</v>
      </c>
      <c r="C22" s="19" t="s">
        <v>48</v>
      </c>
      <c r="D22" s="81">
        <v>329.773</v>
      </c>
      <c r="E22" s="25">
        <v>2.06684</v>
      </c>
      <c r="F22" s="26">
        <v>-4.86545</v>
      </c>
      <c r="G22" s="10">
        <v>14</v>
      </c>
      <c r="H22" s="19" t="s">
        <v>49</v>
      </c>
      <c r="I22" s="81">
        <v>359.065</v>
      </c>
      <c r="J22" s="25">
        <v>2.21307</v>
      </c>
      <c r="K22" s="26">
        <v>-8.6038</v>
      </c>
    </row>
    <row r="23" spans="2:11" ht="10.5" customHeight="1">
      <c r="B23" s="41"/>
      <c r="C23" s="98" t="s">
        <v>24</v>
      </c>
      <c r="D23" s="81">
        <v>153.885</v>
      </c>
      <c r="E23" s="25">
        <v>0.964466</v>
      </c>
      <c r="F23" s="26">
        <v>-4.90543</v>
      </c>
      <c r="G23" s="41"/>
      <c r="H23" s="19" t="s">
        <v>7</v>
      </c>
      <c r="I23" s="81"/>
      <c r="J23" s="25"/>
      <c r="K23" s="26"/>
    </row>
    <row r="24" spans="3:8" ht="10.5" customHeight="1">
      <c r="C24" s="98" t="s">
        <v>25</v>
      </c>
      <c r="D24" s="2">
        <v>175.888</v>
      </c>
      <c r="E24" s="3">
        <v>1.10237</v>
      </c>
      <c r="F24" s="26">
        <v>-4.83044</v>
      </c>
      <c r="H24" s="19" t="s">
        <v>7</v>
      </c>
    </row>
    <row r="25" spans="2:11" ht="10.5" customHeight="1">
      <c r="B25" s="41">
        <v>15</v>
      </c>
      <c r="C25" s="19" t="s">
        <v>50</v>
      </c>
      <c r="D25" s="81">
        <v>303.221</v>
      </c>
      <c r="E25" s="25">
        <v>1.90043</v>
      </c>
      <c r="F25" s="26">
        <v>4.62365</v>
      </c>
      <c r="G25" s="41">
        <v>15</v>
      </c>
      <c r="H25" s="19" t="s">
        <v>51</v>
      </c>
      <c r="I25" s="81">
        <v>309.31</v>
      </c>
      <c r="J25" s="25">
        <v>1.90641</v>
      </c>
      <c r="K25" s="26">
        <v>-0.867192</v>
      </c>
    </row>
    <row r="26" spans="2:11" ht="10.5" customHeight="1">
      <c r="B26" s="41">
        <v>16</v>
      </c>
      <c r="C26" s="19" t="s">
        <v>51</v>
      </c>
      <c r="D26" s="81">
        <v>287.415</v>
      </c>
      <c r="E26" s="25">
        <v>1.80137</v>
      </c>
      <c r="F26" s="26">
        <v>1.74789</v>
      </c>
      <c r="G26" s="41">
        <v>16</v>
      </c>
      <c r="H26" s="19" t="s">
        <v>48</v>
      </c>
      <c r="I26" s="81">
        <v>282.925</v>
      </c>
      <c r="J26" s="25">
        <v>1.74378</v>
      </c>
      <c r="K26" s="26">
        <v>-4.65749</v>
      </c>
    </row>
    <row r="27" spans="2:11" ht="10.5" customHeight="1">
      <c r="B27" s="41"/>
      <c r="C27" s="19" t="s">
        <v>7</v>
      </c>
      <c r="D27" s="81"/>
      <c r="E27" s="25"/>
      <c r="F27" s="26"/>
      <c r="G27" s="41"/>
      <c r="H27" s="98" t="s">
        <v>26</v>
      </c>
      <c r="I27" s="81">
        <v>107.036</v>
      </c>
      <c r="J27" s="25">
        <v>0.659711</v>
      </c>
      <c r="K27" s="26">
        <v>-4.37193</v>
      </c>
    </row>
    <row r="28" spans="2:11" ht="10.5" customHeight="1">
      <c r="B28" s="41">
        <v>17</v>
      </c>
      <c r="C28" s="19" t="s">
        <v>52</v>
      </c>
      <c r="D28" s="81">
        <v>281.825</v>
      </c>
      <c r="E28" s="25">
        <v>1.76633</v>
      </c>
      <c r="F28" s="26">
        <v>-17.4659</v>
      </c>
      <c r="G28" s="41">
        <v>17</v>
      </c>
      <c r="H28" s="19" t="s">
        <v>50</v>
      </c>
      <c r="I28" s="81">
        <v>268.658</v>
      </c>
      <c r="J28" s="25">
        <v>1.65585</v>
      </c>
      <c r="K28" s="26">
        <v>6.14257</v>
      </c>
    </row>
    <row r="29" spans="2:11" ht="10.5" customHeight="1">
      <c r="B29" s="41">
        <v>18</v>
      </c>
      <c r="C29" s="19" t="s">
        <v>53</v>
      </c>
      <c r="D29" s="81">
        <v>280.321</v>
      </c>
      <c r="E29" s="25">
        <v>1.75691</v>
      </c>
      <c r="F29" s="26">
        <v>-1.76004</v>
      </c>
      <c r="G29" s="41">
        <v>18</v>
      </c>
      <c r="H29" s="19" t="s">
        <v>53</v>
      </c>
      <c r="I29" s="81">
        <v>230.568</v>
      </c>
      <c r="J29" s="25">
        <v>1.42109</v>
      </c>
      <c r="K29" s="26">
        <v>-2.80376</v>
      </c>
    </row>
    <row r="30" spans="2:11" ht="10.5" customHeight="1">
      <c r="B30" s="41">
        <v>19</v>
      </c>
      <c r="C30" s="19" t="s">
        <v>173</v>
      </c>
      <c r="D30" s="81">
        <v>265.9</v>
      </c>
      <c r="E30" s="25">
        <v>1.66652</v>
      </c>
      <c r="F30" s="27">
        <v>-1.88192</v>
      </c>
      <c r="G30" s="41">
        <v>19</v>
      </c>
      <c r="H30" s="19" t="s">
        <v>173</v>
      </c>
      <c r="I30" s="81">
        <v>225</v>
      </c>
      <c r="J30" s="25">
        <v>1.38677</v>
      </c>
      <c r="K30" s="27">
        <v>-2.17391</v>
      </c>
    </row>
    <row r="31" spans="2:11" ht="10.5" customHeight="1">
      <c r="B31" s="41">
        <v>20</v>
      </c>
      <c r="C31" s="19" t="s">
        <v>49</v>
      </c>
      <c r="D31" s="81">
        <v>264.02</v>
      </c>
      <c r="E31" s="25">
        <v>1.65474</v>
      </c>
      <c r="F31" s="27">
        <v>-1.28019</v>
      </c>
      <c r="G31" s="41">
        <v>20</v>
      </c>
      <c r="H31" s="19" t="s">
        <v>54</v>
      </c>
      <c r="I31" s="81">
        <v>198.61</v>
      </c>
      <c r="J31" s="25">
        <v>1.22412</v>
      </c>
      <c r="K31" s="27">
        <v>-4.16152</v>
      </c>
    </row>
    <row r="32" spans="2:11" ht="10.5" customHeight="1">
      <c r="B32" s="41">
        <v>21</v>
      </c>
      <c r="C32" s="19" t="s">
        <v>55</v>
      </c>
      <c r="D32" s="81">
        <v>215.327</v>
      </c>
      <c r="E32" s="25">
        <v>1.34955</v>
      </c>
      <c r="F32" s="26">
        <v>0.454495</v>
      </c>
      <c r="G32" s="41">
        <v>21</v>
      </c>
      <c r="H32" s="19" t="s">
        <v>56</v>
      </c>
      <c r="I32" s="81">
        <v>197.312</v>
      </c>
      <c r="J32" s="25">
        <v>1.21612</v>
      </c>
      <c r="K32" s="26">
        <v>0.370396</v>
      </c>
    </row>
    <row r="33" spans="2:11" ht="10.5" customHeight="1">
      <c r="B33" s="41">
        <v>22</v>
      </c>
      <c r="C33" s="19" t="s">
        <v>56</v>
      </c>
      <c r="D33" s="81">
        <v>202.522</v>
      </c>
      <c r="E33" s="25">
        <v>1.2693</v>
      </c>
      <c r="F33" s="26">
        <v>1.67198</v>
      </c>
      <c r="G33" s="41">
        <v>22</v>
      </c>
      <c r="H33" s="19" t="s">
        <v>174</v>
      </c>
      <c r="I33" s="81">
        <v>196.15</v>
      </c>
      <c r="J33" s="25">
        <v>1.20896</v>
      </c>
      <c r="K33" s="26">
        <v>-6.00621</v>
      </c>
    </row>
    <row r="34" spans="2:11" ht="10.5" customHeight="1">
      <c r="B34" s="41">
        <v>23</v>
      </c>
      <c r="C34" s="19" t="s">
        <v>57</v>
      </c>
      <c r="D34" s="81">
        <v>190.271</v>
      </c>
      <c r="E34" s="25">
        <v>1.19252</v>
      </c>
      <c r="F34" s="27">
        <v>1.36313</v>
      </c>
      <c r="G34" s="41">
        <v>23</v>
      </c>
      <c r="H34" s="19" t="s">
        <v>55</v>
      </c>
      <c r="I34" s="81">
        <v>194.668</v>
      </c>
      <c r="J34" s="25">
        <v>1.19982</v>
      </c>
      <c r="K34" s="27">
        <v>-3.94101</v>
      </c>
    </row>
    <row r="35" spans="2:11" ht="10.5" customHeight="1">
      <c r="B35" s="41">
        <v>24</v>
      </c>
      <c r="C35" s="19" t="s">
        <v>58</v>
      </c>
      <c r="D35" s="81">
        <v>189.414</v>
      </c>
      <c r="E35" s="25">
        <v>1.18715</v>
      </c>
      <c r="F35" s="26">
        <v>-4.8924</v>
      </c>
      <c r="G35" s="41">
        <v>24</v>
      </c>
      <c r="H35" s="19" t="s">
        <v>200</v>
      </c>
      <c r="I35" s="81">
        <v>191.406</v>
      </c>
      <c r="J35" s="25">
        <v>1.17972</v>
      </c>
      <c r="K35" s="26">
        <v>-0.801236</v>
      </c>
    </row>
    <row r="36" spans="2:11" ht="10.5" customHeight="1">
      <c r="B36" s="41">
        <v>25</v>
      </c>
      <c r="C36" s="19" t="s">
        <v>59</v>
      </c>
      <c r="D36" s="81">
        <v>185.28</v>
      </c>
      <c r="E36" s="25">
        <v>1.16124</v>
      </c>
      <c r="F36" s="26">
        <v>-3.06308</v>
      </c>
      <c r="G36" s="41">
        <v>25</v>
      </c>
      <c r="H36" s="19" t="s">
        <v>60</v>
      </c>
      <c r="I36" s="81">
        <v>174.231</v>
      </c>
      <c r="J36" s="25">
        <v>1.07386</v>
      </c>
      <c r="K36" s="26">
        <v>4.8935</v>
      </c>
    </row>
    <row r="37" spans="2:11" ht="10.5" customHeight="1">
      <c r="B37" s="41">
        <v>26</v>
      </c>
      <c r="C37" s="19" t="s">
        <v>60</v>
      </c>
      <c r="D37" s="81">
        <v>176.785</v>
      </c>
      <c r="E37" s="25">
        <v>1.10799</v>
      </c>
      <c r="F37" s="27">
        <v>9.05459</v>
      </c>
      <c r="G37" s="41">
        <v>26</v>
      </c>
      <c r="H37" s="19" t="s">
        <v>58</v>
      </c>
      <c r="I37" s="81">
        <v>168.392</v>
      </c>
      <c r="J37" s="25">
        <v>1.03787</v>
      </c>
      <c r="K37" s="27">
        <v>-4.32845</v>
      </c>
    </row>
    <row r="38" spans="2:11" ht="10.5" customHeight="1">
      <c r="B38" s="41">
        <v>27</v>
      </c>
      <c r="C38" s="19" t="s">
        <v>175</v>
      </c>
      <c r="D38" s="81">
        <v>174.919</v>
      </c>
      <c r="E38" s="25">
        <v>1.0963</v>
      </c>
      <c r="F38" s="26">
        <v>-14.0659</v>
      </c>
      <c r="G38" s="41">
        <v>27</v>
      </c>
      <c r="H38" s="19" t="s">
        <v>61</v>
      </c>
      <c r="I38" s="81">
        <v>157.094</v>
      </c>
      <c r="J38" s="25">
        <v>0.968237</v>
      </c>
      <c r="K38" s="26">
        <v>0.632995</v>
      </c>
    </row>
    <row r="39" spans="2:11" ht="10.5" customHeight="1">
      <c r="B39" s="41">
        <v>28</v>
      </c>
      <c r="C39" s="19" t="s">
        <v>62</v>
      </c>
      <c r="D39" s="81">
        <v>162.797</v>
      </c>
      <c r="E39" s="25">
        <v>1.02033</v>
      </c>
      <c r="F39" s="26">
        <v>3.06689</v>
      </c>
      <c r="G39" s="41">
        <v>28</v>
      </c>
      <c r="H39" s="19" t="s">
        <v>59</v>
      </c>
      <c r="I39" s="81">
        <v>143.474</v>
      </c>
      <c r="J39" s="25">
        <v>0.884293</v>
      </c>
      <c r="K39" s="26">
        <v>-19.7716</v>
      </c>
    </row>
    <row r="40" spans="2:11" ht="10.5" customHeight="1">
      <c r="B40" s="41">
        <v>29</v>
      </c>
      <c r="C40" s="19" t="s">
        <v>61</v>
      </c>
      <c r="D40" s="81">
        <v>152.381</v>
      </c>
      <c r="E40" s="25">
        <v>0.955044</v>
      </c>
      <c r="F40" s="27">
        <v>-0.300968</v>
      </c>
      <c r="G40" s="41">
        <v>29</v>
      </c>
      <c r="H40" s="19" t="s">
        <v>62</v>
      </c>
      <c r="I40" s="81">
        <v>142.215</v>
      </c>
      <c r="J40" s="25">
        <v>0.876531</v>
      </c>
      <c r="K40" s="27">
        <v>0.547546</v>
      </c>
    </row>
    <row r="41" spans="2:11" ht="10.5" customHeight="1">
      <c r="B41" s="41">
        <v>30</v>
      </c>
      <c r="C41" s="19" t="s">
        <v>63</v>
      </c>
      <c r="D41" s="81">
        <v>144.49</v>
      </c>
      <c r="E41" s="25">
        <v>0.905585</v>
      </c>
      <c r="F41" s="26">
        <v>-3.90825</v>
      </c>
      <c r="G41" s="41">
        <v>30</v>
      </c>
      <c r="H41" s="19" t="s">
        <v>64</v>
      </c>
      <c r="I41" s="81">
        <v>140.347</v>
      </c>
      <c r="J41" s="25">
        <v>0.865018</v>
      </c>
      <c r="K41" s="26">
        <v>1.35303</v>
      </c>
    </row>
    <row r="42" spans="2:11" ht="10.5" customHeight="1">
      <c r="B42" s="41">
        <v>31</v>
      </c>
      <c r="C42" s="19" t="s">
        <v>54</v>
      </c>
      <c r="D42" s="81">
        <v>142.557</v>
      </c>
      <c r="E42" s="25">
        <v>0.893474</v>
      </c>
      <c r="F42" s="27">
        <v>-0.890939</v>
      </c>
      <c r="G42" s="41">
        <v>31</v>
      </c>
      <c r="H42" s="19" t="s">
        <v>175</v>
      </c>
      <c r="I42" s="81">
        <v>139.39</v>
      </c>
      <c r="J42" s="25">
        <v>0.859121</v>
      </c>
      <c r="K42" s="27">
        <v>-20.2005</v>
      </c>
    </row>
    <row r="43" spans="2:11" ht="10.5" customHeight="1">
      <c r="B43" s="41">
        <v>32</v>
      </c>
      <c r="C43" s="19" t="s">
        <v>64</v>
      </c>
      <c r="D43" s="81">
        <v>139.539</v>
      </c>
      <c r="E43" s="25">
        <v>0.874557</v>
      </c>
      <c r="F43" s="26">
        <v>-0.38866</v>
      </c>
      <c r="G43" s="41">
        <v>32</v>
      </c>
      <c r="H43" s="19" t="s">
        <v>63</v>
      </c>
      <c r="I43" s="81">
        <v>135.653</v>
      </c>
      <c r="J43" s="25">
        <v>0.836086</v>
      </c>
      <c r="K43" s="26">
        <v>-4.93501</v>
      </c>
    </row>
    <row r="44" spans="2:11" ht="10.5" customHeight="1">
      <c r="B44" s="41">
        <v>33</v>
      </c>
      <c r="C44" s="19" t="s">
        <v>65</v>
      </c>
      <c r="D44" s="81">
        <v>128.085</v>
      </c>
      <c r="E44" s="25">
        <v>0.802767</v>
      </c>
      <c r="F44" s="26">
        <v>3.34808</v>
      </c>
      <c r="G44" s="41">
        <v>33</v>
      </c>
      <c r="H44" s="19" t="s">
        <v>66</v>
      </c>
      <c r="I44" s="81">
        <v>93.6901</v>
      </c>
      <c r="J44" s="25">
        <v>0.577452</v>
      </c>
      <c r="K44" s="26">
        <v>1.80398</v>
      </c>
    </row>
    <row r="45" spans="2:11" ht="10.5" customHeight="1">
      <c r="B45" s="41">
        <v>34</v>
      </c>
      <c r="C45" s="19" t="s">
        <v>66</v>
      </c>
      <c r="D45" s="81">
        <v>101.98</v>
      </c>
      <c r="E45" s="25">
        <v>0.63916</v>
      </c>
      <c r="F45" s="27">
        <v>3.45496</v>
      </c>
      <c r="G45" s="41">
        <v>34</v>
      </c>
      <c r="H45" s="19" t="s">
        <v>176</v>
      </c>
      <c r="I45" s="81">
        <v>91.5802</v>
      </c>
      <c r="J45" s="25">
        <v>0.564448</v>
      </c>
      <c r="K45" s="27">
        <v>-12.5058</v>
      </c>
    </row>
    <row r="46" spans="2:11" ht="10.5" customHeight="1">
      <c r="B46" s="41">
        <v>35</v>
      </c>
      <c r="C46" s="19" t="s">
        <v>67</v>
      </c>
      <c r="D46" s="81">
        <v>95.1926</v>
      </c>
      <c r="E46" s="25">
        <v>0.596617</v>
      </c>
      <c r="F46" s="26">
        <v>-0.30517</v>
      </c>
      <c r="G46" s="41">
        <v>35</v>
      </c>
      <c r="H46" s="19" t="s">
        <v>177</v>
      </c>
      <c r="I46" s="81">
        <v>86.29</v>
      </c>
      <c r="J46" s="25">
        <v>0.531842</v>
      </c>
      <c r="K46" s="26">
        <v>23.0018</v>
      </c>
    </row>
    <row r="47" spans="2:11" ht="10.5" customHeight="1">
      <c r="B47" s="41">
        <v>36</v>
      </c>
      <c r="C47" s="19" t="s">
        <v>68</v>
      </c>
      <c r="D47" s="81">
        <v>88.9631</v>
      </c>
      <c r="E47" s="25">
        <v>0.557573</v>
      </c>
      <c r="F47" s="26">
        <v>-14.3927</v>
      </c>
      <c r="G47" s="41">
        <v>36</v>
      </c>
      <c r="H47" s="19" t="s">
        <v>67</v>
      </c>
      <c r="I47" s="81">
        <v>85.5952</v>
      </c>
      <c r="J47" s="25">
        <v>0.52756</v>
      </c>
      <c r="K47" s="26">
        <v>-0.0331879</v>
      </c>
    </row>
    <row r="48" spans="2:11" ht="10.5" customHeight="1">
      <c r="B48" s="41">
        <v>37</v>
      </c>
      <c r="C48" s="19" t="s">
        <v>69</v>
      </c>
      <c r="D48" s="82">
        <v>77.6344</v>
      </c>
      <c r="E48" s="30">
        <v>0.486571</v>
      </c>
      <c r="F48" s="26">
        <v>3.13513</v>
      </c>
      <c r="G48" s="41">
        <v>37</v>
      </c>
      <c r="H48" s="19" t="s">
        <v>69</v>
      </c>
      <c r="I48" s="82">
        <v>75.4708</v>
      </c>
      <c r="J48" s="30">
        <v>0.465158</v>
      </c>
      <c r="K48" s="26">
        <v>2.80431</v>
      </c>
    </row>
    <row r="49" spans="2:11" ht="10.5" customHeight="1">
      <c r="B49" s="41">
        <v>38</v>
      </c>
      <c r="C49" s="19" t="s">
        <v>70</v>
      </c>
      <c r="D49" s="82">
        <v>75.091</v>
      </c>
      <c r="E49" s="30">
        <v>0.470631</v>
      </c>
      <c r="F49" s="31">
        <v>-7.79519</v>
      </c>
      <c r="G49" s="41">
        <v>38</v>
      </c>
      <c r="H49" s="19" t="s">
        <v>65</v>
      </c>
      <c r="I49" s="82">
        <v>75.3852</v>
      </c>
      <c r="J49" s="30">
        <v>0.464631</v>
      </c>
      <c r="K49" s="31">
        <v>-1.56307</v>
      </c>
    </row>
    <row r="50" spans="2:11" ht="10.5" customHeight="1">
      <c r="B50" s="41">
        <v>39</v>
      </c>
      <c r="C50" s="19" t="s">
        <v>178</v>
      </c>
      <c r="D50" s="80">
        <v>66</v>
      </c>
      <c r="E50" s="20">
        <v>0.413653</v>
      </c>
      <c r="F50" s="32">
        <v>4.59588</v>
      </c>
      <c r="G50" s="41">
        <v>39</v>
      </c>
      <c r="H50" s="19" t="s">
        <v>71</v>
      </c>
      <c r="I50" s="80">
        <v>74.5393</v>
      </c>
      <c r="J50" s="20">
        <v>0.459418</v>
      </c>
      <c r="K50" s="32">
        <v>6.67678</v>
      </c>
    </row>
    <row r="51" spans="2:11" ht="10.5" customHeight="1">
      <c r="B51" s="41">
        <v>40</v>
      </c>
      <c r="C51" s="19" t="s">
        <v>71</v>
      </c>
      <c r="D51" s="80">
        <v>63.5198</v>
      </c>
      <c r="E51" s="20">
        <v>0.398108</v>
      </c>
      <c r="F51" s="21">
        <v>4.8356</v>
      </c>
      <c r="G51" s="41">
        <v>40</v>
      </c>
      <c r="H51" s="19" t="s">
        <v>68</v>
      </c>
      <c r="I51" s="80">
        <v>72.3348</v>
      </c>
      <c r="J51" s="20">
        <v>0.44583</v>
      </c>
      <c r="K51" s="21">
        <v>-5.35138</v>
      </c>
    </row>
    <row r="52" spans="2:11" ht="10.5" customHeight="1">
      <c r="B52" s="41">
        <v>41</v>
      </c>
      <c r="C52" s="19" t="s">
        <v>179</v>
      </c>
      <c r="D52" s="81">
        <v>60.1602</v>
      </c>
      <c r="E52" s="25">
        <v>0.377052</v>
      </c>
      <c r="F52" s="21">
        <v>-5.55832</v>
      </c>
      <c r="G52" s="41">
        <v>41</v>
      </c>
      <c r="H52" s="19" t="s">
        <v>179</v>
      </c>
      <c r="I52" s="81">
        <v>68.8353</v>
      </c>
      <c r="J52" s="25">
        <v>0.424261</v>
      </c>
      <c r="K52" s="21">
        <v>5.91741</v>
      </c>
    </row>
    <row r="53" spans="2:11" ht="10.5" customHeight="1">
      <c r="B53" s="41">
        <v>42</v>
      </c>
      <c r="C53" s="19" t="s">
        <v>72</v>
      </c>
      <c r="D53" s="81">
        <v>59.9169</v>
      </c>
      <c r="E53" s="25">
        <v>0.375528</v>
      </c>
      <c r="F53" s="26">
        <v>-3.72018</v>
      </c>
      <c r="G53" s="41">
        <v>42</v>
      </c>
      <c r="H53" s="19" t="s">
        <v>73</v>
      </c>
      <c r="I53" s="81">
        <v>67.5673</v>
      </c>
      <c r="J53" s="25">
        <v>0.416446</v>
      </c>
      <c r="K53" s="26">
        <v>0.976045</v>
      </c>
    </row>
    <row r="54" spans="2:11" ht="10.5" customHeight="1">
      <c r="B54" s="41">
        <v>43</v>
      </c>
      <c r="C54" s="19" t="s">
        <v>74</v>
      </c>
      <c r="D54" s="81">
        <v>57.7366</v>
      </c>
      <c r="E54" s="25">
        <v>0.361862</v>
      </c>
      <c r="F54" s="26">
        <v>1.67042</v>
      </c>
      <c r="G54" s="41">
        <v>43</v>
      </c>
      <c r="H54" s="19" t="s">
        <v>75</v>
      </c>
      <c r="I54" s="81">
        <v>60.3982</v>
      </c>
      <c r="J54" s="25">
        <v>0.37226</v>
      </c>
      <c r="K54" s="26">
        <v>-0.0920725</v>
      </c>
    </row>
    <row r="55" spans="2:11" ht="10.5" customHeight="1">
      <c r="B55" s="41">
        <v>44</v>
      </c>
      <c r="C55" s="19" t="s">
        <v>75</v>
      </c>
      <c r="D55" s="81">
        <v>57.6966</v>
      </c>
      <c r="E55" s="25">
        <v>0.361612</v>
      </c>
      <c r="F55" s="26">
        <v>-3.61242</v>
      </c>
      <c r="G55" s="41">
        <v>44</v>
      </c>
      <c r="H55" s="19" t="s">
        <v>72</v>
      </c>
      <c r="I55" s="81">
        <v>58.8253</v>
      </c>
      <c r="J55" s="25">
        <v>0.362566</v>
      </c>
      <c r="K55" s="26">
        <v>-5.90461</v>
      </c>
    </row>
    <row r="56" spans="2:11" ht="10.5" customHeight="1">
      <c r="B56" s="41">
        <v>45</v>
      </c>
      <c r="C56" s="19" t="s">
        <v>76</v>
      </c>
      <c r="D56" s="81">
        <v>57.5896</v>
      </c>
      <c r="E56" s="25">
        <v>0.360941</v>
      </c>
      <c r="F56" s="26">
        <v>-25.4913</v>
      </c>
      <c r="G56" s="41">
        <v>45</v>
      </c>
      <c r="H56" s="19" t="s">
        <v>77</v>
      </c>
      <c r="I56" s="81">
        <v>55.789</v>
      </c>
      <c r="J56" s="25">
        <v>0.343851</v>
      </c>
      <c r="K56" s="26">
        <v>-12.2456</v>
      </c>
    </row>
    <row r="57" spans="2:11" ht="10.5" customHeight="1">
      <c r="B57" s="41">
        <v>46</v>
      </c>
      <c r="C57" s="19" t="s">
        <v>78</v>
      </c>
      <c r="D57" s="81">
        <v>56.313</v>
      </c>
      <c r="E57" s="25">
        <v>0.35294</v>
      </c>
      <c r="F57" s="26">
        <v>-4.27355</v>
      </c>
      <c r="G57" s="41">
        <v>46</v>
      </c>
      <c r="H57" s="19" t="s">
        <v>74</v>
      </c>
      <c r="I57" s="81">
        <v>55.6091</v>
      </c>
      <c r="J57" s="25">
        <v>0.342743</v>
      </c>
      <c r="K57" s="26">
        <v>-6.94081</v>
      </c>
    </row>
    <row r="58" spans="2:11" ht="10.5" customHeight="1">
      <c r="B58" s="41">
        <v>47</v>
      </c>
      <c r="C58" s="19" t="s">
        <v>73</v>
      </c>
      <c r="D58" s="81">
        <v>55.6616</v>
      </c>
      <c r="E58" s="25">
        <v>0.348857</v>
      </c>
      <c r="F58" s="26">
        <v>0.687518</v>
      </c>
      <c r="G58" s="41">
        <v>47</v>
      </c>
      <c r="H58" s="19" t="s">
        <v>79</v>
      </c>
      <c r="I58" s="81">
        <v>48.5919</v>
      </c>
      <c r="J58" s="25">
        <v>0.299493</v>
      </c>
      <c r="K58" s="26">
        <v>0.509538</v>
      </c>
    </row>
    <row r="59" spans="2:11" ht="10.5" customHeight="1">
      <c r="B59" s="41">
        <v>48</v>
      </c>
      <c r="C59" s="19" t="s">
        <v>180</v>
      </c>
      <c r="D59" s="81">
        <v>46.0317</v>
      </c>
      <c r="E59" s="25">
        <v>0.288502</v>
      </c>
      <c r="F59" s="26">
        <v>-15.2615</v>
      </c>
      <c r="G59" s="41">
        <v>48</v>
      </c>
      <c r="H59" s="19" t="s">
        <v>181</v>
      </c>
      <c r="I59" s="81">
        <v>47.9</v>
      </c>
      <c r="J59" s="25">
        <v>0.295228</v>
      </c>
      <c r="K59" s="26">
        <v>-7.88462</v>
      </c>
    </row>
    <row r="60" spans="2:11" ht="10.5" customHeight="1">
      <c r="B60" s="40">
        <v>49</v>
      </c>
      <c r="C60" s="19" t="s">
        <v>181</v>
      </c>
      <c r="D60" s="80">
        <v>43.735</v>
      </c>
      <c r="E60" s="20">
        <v>0.274108</v>
      </c>
      <c r="F60" s="21">
        <v>-11.315</v>
      </c>
      <c r="G60" s="40">
        <v>49</v>
      </c>
      <c r="H60" s="19" t="s">
        <v>80</v>
      </c>
      <c r="I60" s="80">
        <v>47.155</v>
      </c>
      <c r="J60" s="20">
        <v>0.290636</v>
      </c>
      <c r="K60" s="21">
        <v>7.67186</v>
      </c>
    </row>
    <row r="61" spans="2:11" ht="10.5" customHeight="1">
      <c r="B61" s="40">
        <v>50</v>
      </c>
      <c r="C61" s="19" t="s">
        <v>81</v>
      </c>
      <c r="D61" s="80">
        <v>36.8375</v>
      </c>
      <c r="E61" s="20">
        <v>0.230878</v>
      </c>
      <c r="F61" s="21">
        <v>7.59981</v>
      </c>
      <c r="G61" s="40">
        <v>50</v>
      </c>
      <c r="H61" s="19" t="s">
        <v>82</v>
      </c>
      <c r="I61" s="80">
        <v>46.727</v>
      </c>
      <c r="J61" s="20">
        <v>0.287998</v>
      </c>
      <c r="K61" s="21">
        <v>-9.62245</v>
      </c>
    </row>
    <row r="62" spans="2:11" ht="12" customHeight="1">
      <c r="B62" s="41"/>
      <c r="C62" s="45" t="s">
        <v>204</v>
      </c>
      <c r="D62" s="83">
        <v>14968.2</v>
      </c>
      <c r="E62" s="35">
        <v>93.8129</v>
      </c>
      <c r="F62" s="69" t="s">
        <v>23</v>
      </c>
      <c r="G62" s="41"/>
      <c r="H62" s="45" t="s">
        <v>204</v>
      </c>
      <c r="I62" s="83">
        <v>14819</v>
      </c>
      <c r="J62" s="35">
        <v>91.3359</v>
      </c>
      <c r="K62" s="69" t="s">
        <v>23</v>
      </c>
    </row>
    <row r="63" spans="2:11" ht="12" customHeight="1">
      <c r="B63" s="47"/>
      <c r="C63" s="46" t="s">
        <v>203</v>
      </c>
      <c r="D63" s="84">
        <v>15955.4</v>
      </c>
      <c r="E63" s="38">
        <v>100</v>
      </c>
      <c r="F63" s="39">
        <v>-3.23814</v>
      </c>
      <c r="G63" s="47"/>
      <c r="H63" s="46" t="s">
        <v>203</v>
      </c>
      <c r="I63" s="84">
        <v>16224.7</v>
      </c>
      <c r="J63" s="38">
        <v>100</v>
      </c>
      <c r="K63" s="39">
        <v>-3.09368</v>
      </c>
    </row>
    <row r="64" spans="2:11" ht="3.75" customHeight="1">
      <c r="B64" s="8"/>
      <c r="C64" s="5"/>
      <c r="D64" s="48"/>
      <c r="E64" s="48"/>
      <c r="F64" s="49"/>
      <c r="G64" s="49"/>
      <c r="H64" s="5"/>
      <c r="I64" s="48"/>
      <c r="J64" s="48"/>
      <c r="K64" s="49"/>
    </row>
    <row r="65" spans="2:11" ht="12" customHeight="1">
      <c r="B65" s="94" t="s">
        <v>32</v>
      </c>
      <c r="C65" s="95"/>
      <c r="D65" s="96"/>
      <c r="E65" s="96"/>
      <c r="F65" s="97"/>
      <c r="G65" s="59"/>
      <c r="H65" s="57"/>
      <c r="I65" s="58"/>
      <c r="J65" s="58"/>
      <c r="K65" s="59"/>
    </row>
    <row r="66" spans="2:11" ht="9" customHeight="1">
      <c r="B66" s="61" t="s">
        <v>213</v>
      </c>
      <c r="C66" s="62"/>
      <c r="D66" s="63"/>
      <c r="E66" s="63"/>
      <c r="F66" s="64"/>
      <c r="G66" s="64"/>
      <c r="H66" s="62"/>
      <c r="I66" s="63"/>
      <c r="J66" s="63"/>
      <c r="K66" s="64"/>
    </row>
    <row r="67" spans="2:11" ht="9" customHeight="1">
      <c r="B67" s="61" t="s">
        <v>212</v>
      </c>
      <c r="C67" s="62"/>
      <c r="D67" s="63"/>
      <c r="E67" s="63"/>
      <c r="F67" s="64"/>
      <c r="G67" s="64"/>
      <c r="H67" s="62"/>
      <c r="I67" s="63"/>
      <c r="J67" s="63"/>
      <c r="K67" s="64"/>
    </row>
    <row r="68" spans="2:11" ht="9" customHeight="1">
      <c r="B68" s="61" t="s">
        <v>211</v>
      </c>
      <c r="C68" s="62"/>
      <c r="D68" s="63"/>
      <c r="E68" s="63"/>
      <c r="F68" s="64"/>
      <c r="G68" s="64"/>
      <c r="H68" s="62"/>
      <c r="I68" s="63"/>
      <c r="J68" s="63"/>
      <c r="K68" s="64"/>
    </row>
    <row r="69" spans="2:11" ht="3.75" customHeight="1">
      <c r="B69" s="77"/>
      <c r="C69" s="52"/>
      <c r="D69" s="53"/>
      <c r="E69" s="53"/>
      <c r="F69" s="54"/>
      <c r="G69" s="54"/>
      <c r="H69" s="52"/>
      <c r="I69" s="53"/>
      <c r="J69" s="53"/>
      <c r="K69" s="54"/>
    </row>
    <row r="70" spans="4:11" ht="9" customHeight="1">
      <c r="D70" s="11"/>
      <c r="E70" s="11"/>
      <c r="F70" s="9"/>
      <c r="G70" s="9"/>
      <c r="I70" s="11"/>
      <c r="J70" s="11"/>
      <c r="K70" s="9"/>
    </row>
    <row r="71" spans="2:11" ht="9" customHeight="1">
      <c r="B71" s="9"/>
      <c r="C71" s="6"/>
      <c r="D71" s="11"/>
      <c r="E71" s="11"/>
      <c r="F71" s="9"/>
      <c r="G71" s="9"/>
      <c r="I71" s="11"/>
      <c r="J71" s="11"/>
      <c r="K71" s="9"/>
    </row>
    <row r="72" spans="2:11" ht="9" customHeight="1">
      <c r="B72" s="9"/>
      <c r="C72" s="6"/>
      <c r="D72" s="11"/>
      <c r="E72" s="11"/>
      <c r="F72" s="9"/>
      <c r="G72" s="9"/>
      <c r="I72" s="11"/>
      <c r="J72" s="11"/>
      <c r="K72" s="9"/>
    </row>
    <row r="73" spans="2:11" ht="9" customHeight="1">
      <c r="B73" s="9"/>
      <c r="C73" s="6"/>
      <c r="D73" s="11"/>
      <c r="E73" s="11"/>
      <c r="F73" s="9"/>
      <c r="G73" s="9"/>
      <c r="I73" s="11"/>
      <c r="J73" s="11"/>
      <c r="K73" s="9"/>
    </row>
    <row r="74" spans="2:11" ht="9" customHeight="1">
      <c r="B74" s="9"/>
      <c r="C74" s="6"/>
      <c r="D74" s="11"/>
      <c r="E74" s="11"/>
      <c r="F74" s="9"/>
      <c r="G74" s="9"/>
      <c r="I74" s="11"/>
      <c r="J74" s="11"/>
      <c r="K74" s="9"/>
    </row>
    <row r="75" spans="2:11" ht="9" customHeight="1">
      <c r="B75" s="9"/>
      <c r="D75" s="11"/>
      <c r="E75" s="11"/>
      <c r="F75" s="9"/>
      <c r="G75" s="9"/>
      <c r="I75" s="11"/>
      <c r="J75" s="11"/>
      <c r="K75" s="9"/>
    </row>
    <row r="76" spans="4:11" ht="9" customHeight="1">
      <c r="D76" s="11"/>
      <c r="E76" s="11"/>
      <c r="F76" s="9"/>
      <c r="G76" s="9"/>
      <c r="I76" s="11"/>
      <c r="J76" s="11"/>
      <c r="K76" s="9"/>
    </row>
    <row r="77" spans="4:11" ht="9" customHeight="1">
      <c r="D77" s="11"/>
      <c r="E77" s="11"/>
      <c r="F77" s="9"/>
      <c r="G77" s="9"/>
      <c r="I77" s="11"/>
      <c r="J77" s="11"/>
      <c r="K77" s="9"/>
    </row>
    <row r="78" spans="4:10" ht="9" customHeight="1">
      <c r="D78" s="11"/>
      <c r="E78" s="11"/>
      <c r="F78" s="9"/>
      <c r="G78" s="9"/>
      <c r="I78" s="11"/>
      <c r="J78" s="11"/>
    </row>
    <row r="79" spans="4:10" ht="9" customHeight="1">
      <c r="D79" s="11"/>
      <c r="E79" s="11"/>
      <c r="F79" s="9"/>
      <c r="G79" s="9"/>
      <c r="I79" s="11"/>
      <c r="J79" s="11"/>
    </row>
    <row r="80" spans="4:10" ht="9" customHeight="1">
      <c r="D80" s="11"/>
      <c r="E80" s="11"/>
      <c r="F80" s="9"/>
      <c r="G80" s="9"/>
      <c r="I80" s="11"/>
      <c r="J80" s="11"/>
    </row>
    <row r="81" spans="4:10" ht="9" customHeight="1">
      <c r="D81" s="11"/>
      <c r="E81" s="11"/>
      <c r="F81" s="9"/>
      <c r="G81" s="9"/>
      <c r="I81" s="11"/>
      <c r="J81" s="11"/>
    </row>
    <row r="82" spans="4:10" ht="9" customHeight="1">
      <c r="D82" s="11"/>
      <c r="E82" s="11"/>
      <c r="F82" s="9"/>
      <c r="G82" s="9"/>
      <c r="I82" s="11"/>
      <c r="J82" s="11"/>
    </row>
    <row r="83" spans="6:10" ht="9" customHeight="1">
      <c r="F83" s="9"/>
      <c r="G83" s="9"/>
      <c r="I83" s="11"/>
      <c r="J83" s="11"/>
    </row>
    <row r="84" spans="6:10" ht="9" customHeight="1">
      <c r="F84" s="9"/>
      <c r="G84" s="9"/>
      <c r="I84" s="11"/>
      <c r="J84" s="11"/>
    </row>
    <row r="85" spans="6:10" ht="9" customHeight="1">
      <c r="F85" s="9"/>
      <c r="G85" s="9"/>
      <c r="I85" s="11"/>
      <c r="J85" s="11"/>
    </row>
    <row r="86" spans="6:10" ht="9" customHeight="1">
      <c r="F86" s="9"/>
      <c r="G86" s="9"/>
      <c r="I86" s="11"/>
      <c r="J86" s="11"/>
    </row>
    <row r="87" spans="6:10" ht="9" customHeight="1">
      <c r="F87" s="9"/>
      <c r="G87" s="9"/>
      <c r="I87" s="11"/>
      <c r="J87" s="11"/>
    </row>
    <row r="88" spans="9:10" ht="9" customHeight="1">
      <c r="I88" s="11"/>
      <c r="J88" s="11"/>
    </row>
    <row r="89" spans="9:10" ht="9" customHeight="1">
      <c r="I89" s="11"/>
      <c r="J89" s="11"/>
    </row>
    <row r="90" spans="9:10" ht="9" customHeight="1">
      <c r="I90" s="11"/>
      <c r="J90" s="11"/>
    </row>
    <row r="91" spans="9:10" ht="9" customHeight="1">
      <c r="I91" s="11"/>
      <c r="J91" s="11"/>
    </row>
    <row r="92" spans="9:10" ht="9" customHeight="1">
      <c r="I92" s="11"/>
      <c r="J92" s="11"/>
    </row>
    <row r="93" spans="9:10" ht="9" customHeight="1">
      <c r="I93" s="11"/>
      <c r="J93" s="11"/>
    </row>
    <row r="94" spans="9:10" ht="9" customHeight="1">
      <c r="I94" s="11"/>
      <c r="J94" s="11"/>
    </row>
    <row r="95" spans="9:10" ht="9" customHeight="1">
      <c r="I95" s="11"/>
      <c r="J95" s="11"/>
    </row>
    <row r="96" spans="9:10" ht="9" customHeight="1">
      <c r="I96" s="11"/>
      <c r="J96" s="11"/>
    </row>
    <row r="97" spans="9:10" ht="9" customHeight="1">
      <c r="I97" s="11"/>
      <c r="J97" s="11"/>
    </row>
    <row r="98" spans="9:10" ht="9" customHeight="1">
      <c r="I98" s="11"/>
      <c r="J98" s="11"/>
    </row>
    <row r="99" spans="9:10" ht="9" customHeight="1">
      <c r="I99" s="11"/>
      <c r="J99" s="11"/>
    </row>
    <row r="100" spans="9:10" ht="9" customHeight="1">
      <c r="I100" s="11"/>
      <c r="J100" s="11"/>
    </row>
    <row r="101" spans="9:10" ht="9" customHeight="1">
      <c r="I101" s="11"/>
      <c r="J101" s="11"/>
    </row>
    <row r="102" spans="9:10" ht="9" customHeight="1">
      <c r="I102" s="11"/>
      <c r="J102" s="11"/>
    </row>
    <row r="103" spans="9:10" ht="9" customHeight="1">
      <c r="I103" s="11"/>
      <c r="J103" s="11"/>
    </row>
    <row r="104" spans="9:10" ht="9" customHeight="1">
      <c r="I104" s="11"/>
      <c r="J104" s="11"/>
    </row>
    <row r="105" spans="9:10" ht="9" customHeight="1">
      <c r="I105" s="11"/>
      <c r="J105" s="11"/>
    </row>
  </sheetData>
  <sheetProtection/>
  <mergeCells count="3">
    <mergeCell ref="B1:K1"/>
    <mergeCell ref="B2:K2"/>
    <mergeCell ref="B3:K3"/>
  </mergeCells>
  <conditionalFormatting sqref="B25:B60 B6:B23 B62:B63">
    <cfRule type="cellIs" priority="2" dxfId="10" operator="equal" stopIfTrue="1">
      <formula>0</formula>
    </cfRule>
  </conditionalFormatting>
  <conditionalFormatting sqref="B61">
    <cfRule type="cellIs" priority="1" dxfId="10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105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20.28125" style="1" customWidth="1"/>
    <col min="4" max="4" width="4.8515625" style="10" customWidth="1"/>
    <col min="5" max="5" width="5.00390625" style="10" customWidth="1"/>
    <col min="6" max="6" width="8.57421875" style="10" customWidth="1"/>
    <col min="7" max="7" width="4.57421875" style="10" customWidth="1"/>
    <col min="8" max="8" width="20.28125" style="1" customWidth="1"/>
    <col min="9" max="9" width="4.8515625" style="10" customWidth="1"/>
    <col min="10" max="10" width="5.00390625" style="10" customWidth="1"/>
    <col min="11" max="11" width="7.7109375" style="10" customWidth="1"/>
    <col min="12" max="12" width="1.7109375" style="13" customWidth="1"/>
    <col min="13" max="16384" width="6.7109375" style="1" customWidth="1"/>
  </cols>
  <sheetData>
    <row r="1" spans="1:12" s="92" customFormat="1" ht="15" customHeight="1">
      <c r="A1" s="90"/>
      <c r="B1" s="104" t="s">
        <v>216</v>
      </c>
      <c r="C1" s="104"/>
      <c r="D1" s="104"/>
      <c r="E1" s="104"/>
      <c r="F1" s="104"/>
      <c r="G1" s="104"/>
      <c r="H1" s="104"/>
      <c r="I1" s="104"/>
      <c r="J1" s="104"/>
      <c r="K1" s="104"/>
      <c r="L1" s="91"/>
    </row>
    <row r="2" spans="1:12" s="92" customFormat="1" ht="39" customHeight="1">
      <c r="A2" s="93"/>
      <c r="B2" s="105" t="s">
        <v>217</v>
      </c>
      <c r="C2" s="105"/>
      <c r="D2" s="105"/>
      <c r="E2" s="105"/>
      <c r="F2" s="105"/>
      <c r="G2" s="105"/>
      <c r="H2" s="105"/>
      <c r="I2" s="105"/>
      <c r="J2" s="105"/>
      <c r="K2" s="105"/>
      <c r="L2" s="93"/>
    </row>
    <row r="3" spans="1:12" s="92" customFormat="1" ht="21" customHeight="1">
      <c r="A3" s="93"/>
      <c r="B3" s="106" t="s">
        <v>28</v>
      </c>
      <c r="C3" s="106"/>
      <c r="D3" s="106"/>
      <c r="E3" s="106"/>
      <c r="F3" s="106"/>
      <c r="G3" s="106"/>
      <c r="H3" s="106"/>
      <c r="I3" s="106"/>
      <c r="J3" s="106"/>
      <c r="K3" s="106"/>
      <c r="L3" s="93"/>
    </row>
    <row r="4" spans="2:11" ht="30.75" customHeight="1">
      <c r="B4" s="7" t="s">
        <v>9</v>
      </c>
      <c r="C4" s="70" t="s">
        <v>11</v>
      </c>
      <c r="D4" s="71" t="s">
        <v>17</v>
      </c>
      <c r="E4" s="71" t="s">
        <v>18</v>
      </c>
      <c r="F4" s="72" t="s">
        <v>19</v>
      </c>
      <c r="G4" s="73" t="s">
        <v>9</v>
      </c>
      <c r="H4" s="70" t="s">
        <v>5</v>
      </c>
      <c r="I4" s="71" t="s">
        <v>17</v>
      </c>
      <c r="J4" s="71" t="s">
        <v>18</v>
      </c>
      <c r="K4" s="72" t="s">
        <v>19</v>
      </c>
    </row>
    <row r="5" spans="2:11" ht="3.75" customHeight="1">
      <c r="B5" s="8"/>
      <c r="C5" s="5"/>
      <c r="D5" s="8"/>
      <c r="E5" s="8"/>
      <c r="F5" s="51"/>
      <c r="G5" s="8"/>
      <c r="H5" s="5"/>
      <c r="I5" s="8"/>
      <c r="J5" s="8"/>
      <c r="K5" s="75"/>
    </row>
    <row r="6" spans="2:11" ht="10.5" customHeight="1">
      <c r="B6" s="40">
        <v>1</v>
      </c>
      <c r="C6" s="19" t="s">
        <v>83</v>
      </c>
      <c r="D6" s="80">
        <v>2098.16</v>
      </c>
      <c r="E6" s="20">
        <v>13.1502</v>
      </c>
      <c r="F6" s="21">
        <v>-7.71099</v>
      </c>
      <c r="G6" s="40">
        <v>1</v>
      </c>
      <c r="H6" s="19" t="s">
        <v>84</v>
      </c>
      <c r="I6" s="80">
        <v>2251.35</v>
      </c>
      <c r="J6" s="20">
        <v>13.876</v>
      </c>
      <c r="K6" s="21">
        <v>-2.76205</v>
      </c>
    </row>
    <row r="7" spans="2:11" ht="10.5" customHeight="1">
      <c r="B7" s="40">
        <v>2</v>
      </c>
      <c r="C7" s="19" t="s">
        <v>84</v>
      </c>
      <c r="D7" s="80">
        <v>1454.61</v>
      </c>
      <c r="E7" s="20">
        <v>9.11671</v>
      </c>
      <c r="F7" s="21">
        <v>-3.19221</v>
      </c>
      <c r="G7" s="40">
        <v>2</v>
      </c>
      <c r="H7" s="19" t="s">
        <v>83</v>
      </c>
      <c r="I7" s="80">
        <v>1587.43</v>
      </c>
      <c r="J7" s="20">
        <v>9.78401</v>
      </c>
      <c r="K7" s="21">
        <v>-5.48564</v>
      </c>
    </row>
    <row r="8" spans="2:11" ht="10.5" customHeight="1">
      <c r="B8" s="40">
        <v>3</v>
      </c>
      <c r="C8" s="19" t="s">
        <v>85</v>
      </c>
      <c r="D8" s="81">
        <v>1339.65</v>
      </c>
      <c r="E8" s="25">
        <v>8.39619</v>
      </c>
      <c r="F8" s="26">
        <v>0.970918</v>
      </c>
      <c r="G8" s="40">
        <v>3</v>
      </c>
      <c r="H8" s="19" t="s">
        <v>85</v>
      </c>
      <c r="I8" s="81">
        <v>1054.89</v>
      </c>
      <c r="J8" s="25">
        <v>6.50174</v>
      </c>
      <c r="K8" s="26">
        <v>0.332832</v>
      </c>
    </row>
    <row r="9" spans="2:11" ht="10.5" customHeight="1">
      <c r="B9" s="40">
        <v>4</v>
      </c>
      <c r="C9" s="19" t="s">
        <v>86</v>
      </c>
      <c r="D9" s="81">
        <v>644.933</v>
      </c>
      <c r="E9" s="25">
        <v>4.0421</v>
      </c>
      <c r="F9" s="26">
        <v>3.22448</v>
      </c>
      <c r="G9" s="40">
        <v>4</v>
      </c>
      <c r="H9" s="19" t="s">
        <v>87</v>
      </c>
      <c r="I9" s="81">
        <v>635.762</v>
      </c>
      <c r="J9" s="25">
        <v>3.91847</v>
      </c>
      <c r="K9" s="26">
        <v>1.49959</v>
      </c>
    </row>
    <row r="10" spans="2:11" ht="10.5" customHeight="1">
      <c r="B10" s="40">
        <v>5</v>
      </c>
      <c r="C10" s="19" t="s">
        <v>88</v>
      </c>
      <c r="D10" s="81">
        <v>569.705</v>
      </c>
      <c r="E10" s="25">
        <v>3.57061</v>
      </c>
      <c r="F10" s="26">
        <v>-0.00374157</v>
      </c>
      <c r="G10" s="40">
        <v>5</v>
      </c>
      <c r="H10" s="19" t="s">
        <v>86</v>
      </c>
      <c r="I10" s="81">
        <v>606.927</v>
      </c>
      <c r="J10" s="25">
        <v>3.74075</v>
      </c>
      <c r="K10" s="26">
        <v>-6.33588</v>
      </c>
    </row>
    <row r="11" spans="2:11" ht="10.5" customHeight="1">
      <c r="B11" s="40">
        <v>6</v>
      </c>
      <c r="C11" s="19" t="s">
        <v>89</v>
      </c>
      <c r="D11" s="81">
        <v>516.734</v>
      </c>
      <c r="E11" s="25">
        <v>3.23861</v>
      </c>
      <c r="F11" s="27">
        <v>1.21461</v>
      </c>
      <c r="G11" s="40">
        <v>6</v>
      </c>
      <c r="H11" s="19" t="s">
        <v>90</v>
      </c>
      <c r="I11" s="81">
        <v>573.022</v>
      </c>
      <c r="J11" s="25">
        <v>3.53178</v>
      </c>
      <c r="K11" s="27">
        <v>-0.0665298</v>
      </c>
    </row>
    <row r="12" spans="2:11" ht="10.5" customHeight="1">
      <c r="B12" s="40"/>
      <c r="C12" s="98" t="s">
        <v>30</v>
      </c>
      <c r="D12" s="81">
        <v>25.532</v>
      </c>
      <c r="E12" s="25">
        <v>0.160021</v>
      </c>
      <c r="F12" s="26">
        <v>95.2476</v>
      </c>
      <c r="G12" s="40"/>
      <c r="H12" s="19" t="s">
        <v>7</v>
      </c>
      <c r="I12" s="81"/>
      <c r="J12" s="25"/>
      <c r="K12" s="26"/>
    </row>
    <row r="13" spans="2:11" ht="10.5" customHeight="1">
      <c r="B13" s="40"/>
      <c r="C13" s="98" t="s">
        <v>168</v>
      </c>
      <c r="D13" s="81">
        <v>491.202</v>
      </c>
      <c r="E13" s="25">
        <v>3.07859</v>
      </c>
      <c r="F13" s="26">
        <v>-1.25725</v>
      </c>
      <c r="G13" s="40"/>
      <c r="H13" s="19" t="s">
        <v>7</v>
      </c>
      <c r="I13" s="81"/>
      <c r="J13" s="25"/>
      <c r="K13" s="26"/>
    </row>
    <row r="14" spans="2:11" ht="10.5" customHeight="1">
      <c r="B14" s="40">
        <v>7</v>
      </c>
      <c r="C14" s="19" t="s">
        <v>90</v>
      </c>
      <c r="D14" s="81">
        <v>501.263</v>
      </c>
      <c r="E14" s="25">
        <v>3.14165</v>
      </c>
      <c r="F14" s="26">
        <v>-0.893905</v>
      </c>
      <c r="G14" s="40">
        <v>7</v>
      </c>
      <c r="H14" s="19" t="s">
        <v>89</v>
      </c>
      <c r="I14" s="81">
        <v>547.336</v>
      </c>
      <c r="J14" s="25">
        <v>3.37346</v>
      </c>
      <c r="K14" s="26">
        <v>-2.13627</v>
      </c>
    </row>
    <row r="15" spans="2:11" ht="10.5" customHeight="1">
      <c r="B15" s="41"/>
      <c r="C15" s="19" t="s">
        <v>7</v>
      </c>
      <c r="D15" s="81"/>
      <c r="E15" s="25"/>
      <c r="F15" s="26"/>
      <c r="G15" s="40"/>
      <c r="H15" s="98" t="s">
        <v>189</v>
      </c>
      <c r="I15" s="81">
        <v>121.12</v>
      </c>
      <c r="J15" s="25">
        <v>0.746514</v>
      </c>
      <c r="K15" s="26">
        <v>-9.52558</v>
      </c>
    </row>
    <row r="16" spans="2:11" ht="10.5" customHeight="1">
      <c r="B16" s="40">
        <v>8</v>
      </c>
      <c r="C16" s="19" t="s">
        <v>91</v>
      </c>
      <c r="D16" s="81">
        <v>495.426</v>
      </c>
      <c r="E16" s="25">
        <v>3.10507</v>
      </c>
      <c r="F16" s="26">
        <v>-5.94773</v>
      </c>
      <c r="G16" s="40">
        <v>8</v>
      </c>
      <c r="H16" s="19" t="s">
        <v>88</v>
      </c>
      <c r="I16" s="81">
        <v>503.414</v>
      </c>
      <c r="J16" s="25">
        <v>3.10276</v>
      </c>
      <c r="K16" s="26">
        <v>-1.90677</v>
      </c>
    </row>
    <row r="17" spans="2:11" ht="10.5" customHeight="1">
      <c r="B17" s="40">
        <v>9</v>
      </c>
      <c r="C17" s="19" t="s">
        <v>92</v>
      </c>
      <c r="D17" s="81">
        <v>461.524</v>
      </c>
      <c r="E17" s="25">
        <v>2.89259</v>
      </c>
      <c r="F17" s="26">
        <v>0.893401</v>
      </c>
      <c r="G17" s="40">
        <v>9</v>
      </c>
      <c r="H17" s="19" t="s">
        <v>197</v>
      </c>
      <c r="I17" s="81">
        <v>416.602</v>
      </c>
      <c r="J17" s="25">
        <v>2.5677</v>
      </c>
      <c r="K17" s="26">
        <v>-4.51938</v>
      </c>
    </row>
    <row r="18" spans="2:11" ht="10.5" customHeight="1">
      <c r="B18" s="41">
        <v>10</v>
      </c>
      <c r="C18" s="19" t="s">
        <v>87</v>
      </c>
      <c r="D18" s="81">
        <v>409.397</v>
      </c>
      <c r="E18" s="25">
        <v>2.56588</v>
      </c>
      <c r="F18" s="26">
        <v>-11.0304</v>
      </c>
      <c r="G18" s="41">
        <v>10</v>
      </c>
      <c r="H18" s="19" t="s">
        <v>91</v>
      </c>
      <c r="I18" s="81">
        <v>406.192</v>
      </c>
      <c r="J18" s="25">
        <v>2.50353</v>
      </c>
      <c r="K18" s="26">
        <v>-6.9432</v>
      </c>
    </row>
    <row r="19" spans="2:11" ht="10.5" customHeight="1">
      <c r="B19" s="41">
        <v>11</v>
      </c>
      <c r="C19" s="19" t="s">
        <v>93</v>
      </c>
      <c r="D19" s="81">
        <v>395.881</v>
      </c>
      <c r="E19" s="25">
        <v>2.48117</v>
      </c>
      <c r="F19" s="26">
        <v>-0.259216</v>
      </c>
      <c r="G19" s="41">
        <v>11</v>
      </c>
      <c r="H19" s="19" t="s">
        <v>92</v>
      </c>
      <c r="I19" s="81">
        <v>404.445</v>
      </c>
      <c r="J19" s="25">
        <v>2.49277</v>
      </c>
      <c r="K19" s="26">
        <v>-1.60731</v>
      </c>
    </row>
    <row r="20" spans="2:11" ht="10.5" customHeight="1">
      <c r="B20" s="41">
        <v>12</v>
      </c>
      <c r="C20" s="19" t="s">
        <v>94</v>
      </c>
      <c r="D20" s="81">
        <v>390.117</v>
      </c>
      <c r="E20" s="25">
        <v>2.44504</v>
      </c>
      <c r="F20" s="26">
        <v>-4.83838</v>
      </c>
      <c r="G20" s="41">
        <v>12</v>
      </c>
      <c r="H20" s="19" t="s">
        <v>95</v>
      </c>
      <c r="I20" s="81">
        <v>397.516</v>
      </c>
      <c r="J20" s="25">
        <v>2.45006</v>
      </c>
      <c r="K20" s="26">
        <v>-1.91591</v>
      </c>
    </row>
    <row r="21" spans="2:11" ht="10.5" customHeight="1">
      <c r="B21" s="41">
        <v>13</v>
      </c>
      <c r="C21" s="19" t="s">
        <v>95</v>
      </c>
      <c r="D21" s="81">
        <v>373.93</v>
      </c>
      <c r="E21" s="25">
        <v>2.34359</v>
      </c>
      <c r="F21" s="26">
        <v>-1.75852</v>
      </c>
      <c r="G21" s="41">
        <v>13</v>
      </c>
      <c r="H21" s="19" t="s">
        <v>93</v>
      </c>
      <c r="I21" s="81">
        <v>367.378</v>
      </c>
      <c r="J21" s="25">
        <v>2.26431</v>
      </c>
      <c r="K21" s="26">
        <v>-2.0715</v>
      </c>
    </row>
    <row r="22" spans="2:11" ht="10.5" customHeight="1">
      <c r="B22" s="41">
        <v>14</v>
      </c>
      <c r="C22" s="19" t="s">
        <v>96</v>
      </c>
      <c r="D22" s="81">
        <v>329.773</v>
      </c>
      <c r="E22" s="25">
        <v>2.06684</v>
      </c>
      <c r="F22" s="26">
        <v>-4.86545</v>
      </c>
      <c r="G22" s="10">
        <v>14</v>
      </c>
      <c r="H22" s="19" t="s">
        <v>97</v>
      </c>
      <c r="I22" s="81">
        <v>359.065</v>
      </c>
      <c r="J22" s="25">
        <v>2.21307</v>
      </c>
      <c r="K22" s="26">
        <v>-8.6038</v>
      </c>
    </row>
    <row r="23" spans="2:11" ht="10.5" customHeight="1">
      <c r="B23" s="41"/>
      <c r="C23" s="98" t="s">
        <v>30</v>
      </c>
      <c r="D23" s="81">
        <v>153.885</v>
      </c>
      <c r="E23" s="25">
        <v>0.964466</v>
      </c>
      <c r="F23" s="26">
        <v>-4.90543</v>
      </c>
      <c r="G23" s="41"/>
      <c r="H23" s="19" t="s">
        <v>7</v>
      </c>
      <c r="I23" s="81"/>
      <c r="J23" s="25"/>
      <c r="K23" s="26"/>
    </row>
    <row r="24" spans="3:8" ht="10.5" customHeight="1">
      <c r="C24" s="98" t="s">
        <v>168</v>
      </c>
      <c r="D24" s="2">
        <v>175.888</v>
      </c>
      <c r="E24" s="3">
        <v>1.10237</v>
      </c>
      <c r="F24" s="26">
        <v>-4.83044</v>
      </c>
      <c r="H24" s="19" t="s">
        <v>7</v>
      </c>
    </row>
    <row r="25" spans="2:11" ht="10.5" customHeight="1">
      <c r="B25" s="41">
        <v>15</v>
      </c>
      <c r="C25" s="19" t="s">
        <v>98</v>
      </c>
      <c r="D25" s="81">
        <v>303.221</v>
      </c>
      <c r="E25" s="25">
        <v>1.90043</v>
      </c>
      <c r="F25" s="26">
        <v>4.62365</v>
      </c>
      <c r="G25" s="41">
        <v>15</v>
      </c>
      <c r="H25" s="19" t="s">
        <v>99</v>
      </c>
      <c r="I25" s="81">
        <v>309.31</v>
      </c>
      <c r="J25" s="25">
        <v>1.90641</v>
      </c>
      <c r="K25" s="26">
        <v>-0.867192</v>
      </c>
    </row>
    <row r="26" spans="2:11" ht="10.5" customHeight="1">
      <c r="B26" s="41">
        <v>16</v>
      </c>
      <c r="C26" s="19" t="s">
        <v>99</v>
      </c>
      <c r="D26" s="81">
        <v>287.415</v>
      </c>
      <c r="E26" s="25">
        <v>1.80137</v>
      </c>
      <c r="F26" s="26">
        <v>1.74789</v>
      </c>
      <c r="G26" s="41">
        <v>16</v>
      </c>
      <c r="H26" s="19" t="s">
        <v>96</v>
      </c>
      <c r="I26" s="81">
        <v>282.925</v>
      </c>
      <c r="J26" s="25">
        <v>1.74378</v>
      </c>
      <c r="K26" s="26">
        <v>-4.65749</v>
      </c>
    </row>
    <row r="27" spans="2:11" ht="10.5" customHeight="1">
      <c r="B27" s="41"/>
      <c r="C27" s="19" t="s">
        <v>7</v>
      </c>
      <c r="D27" s="81"/>
      <c r="E27" s="25"/>
      <c r="F27" s="26"/>
      <c r="G27" s="41"/>
      <c r="H27" s="98" t="s">
        <v>169</v>
      </c>
      <c r="I27" s="81">
        <v>107.036</v>
      </c>
      <c r="J27" s="25">
        <v>0.659711</v>
      </c>
      <c r="K27" s="26">
        <v>-4.37193</v>
      </c>
    </row>
    <row r="28" spans="2:11" ht="10.5" customHeight="1">
      <c r="B28" s="41">
        <v>17</v>
      </c>
      <c r="C28" s="19" t="s">
        <v>100</v>
      </c>
      <c r="D28" s="81">
        <v>281.825</v>
      </c>
      <c r="E28" s="25">
        <v>1.76633</v>
      </c>
      <c r="F28" s="26">
        <v>-17.4659</v>
      </c>
      <c r="G28" s="41">
        <v>17</v>
      </c>
      <c r="H28" s="19" t="s">
        <v>98</v>
      </c>
      <c r="I28" s="81">
        <v>268.658</v>
      </c>
      <c r="J28" s="25">
        <v>1.65585</v>
      </c>
      <c r="K28" s="26">
        <v>6.14257</v>
      </c>
    </row>
    <row r="29" spans="2:11" ht="10.5" customHeight="1">
      <c r="B29" s="41">
        <v>18</v>
      </c>
      <c r="C29" s="19" t="s">
        <v>101</v>
      </c>
      <c r="D29" s="81">
        <v>280.321</v>
      </c>
      <c r="E29" s="25">
        <v>1.75691</v>
      </c>
      <c r="F29" s="26">
        <v>-1.76004</v>
      </c>
      <c r="G29" s="41">
        <v>18</v>
      </c>
      <c r="H29" s="19" t="s">
        <v>101</v>
      </c>
      <c r="I29" s="81">
        <v>230.568</v>
      </c>
      <c r="J29" s="25">
        <v>1.42109</v>
      </c>
      <c r="K29" s="26">
        <v>-2.80376</v>
      </c>
    </row>
    <row r="30" spans="2:11" ht="10.5" customHeight="1">
      <c r="B30" s="41">
        <v>19</v>
      </c>
      <c r="C30" s="19" t="s">
        <v>190</v>
      </c>
      <c r="D30" s="81">
        <v>265.9</v>
      </c>
      <c r="E30" s="25">
        <v>1.66652</v>
      </c>
      <c r="F30" s="27">
        <v>-1.88192</v>
      </c>
      <c r="G30" s="41">
        <v>19</v>
      </c>
      <c r="H30" s="19" t="s">
        <v>190</v>
      </c>
      <c r="I30" s="81">
        <v>225</v>
      </c>
      <c r="J30" s="25">
        <v>1.38677</v>
      </c>
      <c r="K30" s="27">
        <v>-2.17391</v>
      </c>
    </row>
    <row r="31" spans="2:11" ht="10.5" customHeight="1">
      <c r="B31" s="41">
        <v>20</v>
      </c>
      <c r="C31" s="19" t="s">
        <v>97</v>
      </c>
      <c r="D31" s="81">
        <v>264.02</v>
      </c>
      <c r="E31" s="25">
        <v>1.65474</v>
      </c>
      <c r="F31" s="27">
        <v>-1.28019</v>
      </c>
      <c r="G31" s="41">
        <v>20</v>
      </c>
      <c r="H31" s="19" t="s">
        <v>102</v>
      </c>
      <c r="I31" s="81">
        <v>198.61</v>
      </c>
      <c r="J31" s="25">
        <v>1.22412</v>
      </c>
      <c r="K31" s="27">
        <v>-4.16152</v>
      </c>
    </row>
    <row r="32" spans="2:11" ht="10.5" customHeight="1">
      <c r="B32" s="41">
        <v>21</v>
      </c>
      <c r="C32" s="19" t="s">
        <v>103</v>
      </c>
      <c r="D32" s="81">
        <v>215.327</v>
      </c>
      <c r="E32" s="25">
        <v>1.34955</v>
      </c>
      <c r="F32" s="26">
        <v>0.454495</v>
      </c>
      <c r="G32" s="41">
        <v>21</v>
      </c>
      <c r="H32" s="19" t="s">
        <v>104</v>
      </c>
      <c r="I32" s="81">
        <v>197.312</v>
      </c>
      <c r="J32" s="25">
        <v>1.21612</v>
      </c>
      <c r="K32" s="26">
        <v>0.370396</v>
      </c>
    </row>
    <row r="33" spans="2:11" ht="10.5" customHeight="1">
      <c r="B33" s="41">
        <v>22</v>
      </c>
      <c r="C33" s="19" t="s">
        <v>104</v>
      </c>
      <c r="D33" s="81">
        <v>202.522</v>
      </c>
      <c r="E33" s="25">
        <v>1.2693</v>
      </c>
      <c r="F33" s="26">
        <v>1.67198</v>
      </c>
      <c r="G33" s="41">
        <v>22</v>
      </c>
      <c r="H33" s="19" t="s">
        <v>191</v>
      </c>
      <c r="I33" s="81">
        <v>196.15</v>
      </c>
      <c r="J33" s="25">
        <v>1.20896</v>
      </c>
      <c r="K33" s="26">
        <v>-6.00621</v>
      </c>
    </row>
    <row r="34" spans="2:11" ht="10.5" customHeight="1">
      <c r="B34" s="41">
        <v>23</v>
      </c>
      <c r="C34" s="19" t="s">
        <v>105</v>
      </c>
      <c r="D34" s="81">
        <v>190.271</v>
      </c>
      <c r="E34" s="25">
        <v>1.19252</v>
      </c>
      <c r="F34" s="27">
        <v>1.36313</v>
      </c>
      <c r="G34" s="41">
        <v>23</v>
      </c>
      <c r="H34" s="19" t="s">
        <v>103</v>
      </c>
      <c r="I34" s="81">
        <v>194.668</v>
      </c>
      <c r="J34" s="25">
        <v>1.19982</v>
      </c>
      <c r="K34" s="27">
        <v>-3.94101</v>
      </c>
    </row>
    <row r="35" spans="2:11" ht="10.5" customHeight="1">
      <c r="B35" s="41">
        <v>24</v>
      </c>
      <c r="C35" s="19" t="s">
        <v>106</v>
      </c>
      <c r="D35" s="81">
        <v>189.414</v>
      </c>
      <c r="E35" s="25">
        <v>1.18715</v>
      </c>
      <c r="F35" s="26">
        <v>-4.8924</v>
      </c>
      <c r="G35" s="41">
        <v>24</v>
      </c>
      <c r="H35" s="19" t="s">
        <v>198</v>
      </c>
      <c r="I35" s="81">
        <v>191.406</v>
      </c>
      <c r="J35" s="25">
        <v>1.17972</v>
      </c>
      <c r="K35" s="26">
        <v>-0.801236</v>
      </c>
    </row>
    <row r="36" spans="2:11" ht="10.5" customHeight="1">
      <c r="B36" s="41">
        <v>25</v>
      </c>
      <c r="C36" s="19" t="s">
        <v>107</v>
      </c>
      <c r="D36" s="81">
        <v>185.28</v>
      </c>
      <c r="E36" s="25">
        <v>1.16124</v>
      </c>
      <c r="F36" s="26">
        <v>-3.06308</v>
      </c>
      <c r="G36" s="41">
        <v>25</v>
      </c>
      <c r="H36" s="19" t="s">
        <v>108</v>
      </c>
      <c r="I36" s="81">
        <v>174.231</v>
      </c>
      <c r="J36" s="25">
        <v>1.07386</v>
      </c>
      <c r="K36" s="26">
        <v>4.8935</v>
      </c>
    </row>
    <row r="37" spans="2:11" ht="10.5" customHeight="1">
      <c r="B37" s="41">
        <v>26</v>
      </c>
      <c r="C37" s="19" t="s">
        <v>108</v>
      </c>
      <c r="D37" s="81">
        <v>176.785</v>
      </c>
      <c r="E37" s="25">
        <v>1.10799</v>
      </c>
      <c r="F37" s="27">
        <v>9.05459</v>
      </c>
      <c r="G37" s="41">
        <v>26</v>
      </c>
      <c r="H37" s="19" t="s">
        <v>106</v>
      </c>
      <c r="I37" s="81">
        <v>168.392</v>
      </c>
      <c r="J37" s="25">
        <v>1.03787</v>
      </c>
      <c r="K37" s="27">
        <v>-4.32845</v>
      </c>
    </row>
    <row r="38" spans="2:11" ht="10.5" customHeight="1">
      <c r="B38" s="41">
        <v>27</v>
      </c>
      <c r="C38" s="19" t="s">
        <v>192</v>
      </c>
      <c r="D38" s="81">
        <v>174.919</v>
      </c>
      <c r="E38" s="25">
        <v>1.0963</v>
      </c>
      <c r="F38" s="26">
        <v>-14.0659</v>
      </c>
      <c r="G38" s="41">
        <v>27</v>
      </c>
      <c r="H38" s="19" t="s">
        <v>109</v>
      </c>
      <c r="I38" s="81">
        <v>157.094</v>
      </c>
      <c r="J38" s="25">
        <v>0.968237</v>
      </c>
      <c r="K38" s="26">
        <v>0.632995</v>
      </c>
    </row>
    <row r="39" spans="2:11" ht="10.5" customHeight="1">
      <c r="B39" s="41">
        <v>28</v>
      </c>
      <c r="C39" s="19" t="s">
        <v>110</v>
      </c>
      <c r="D39" s="81">
        <v>162.797</v>
      </c>
      <c r="E39" s="25">
        <v>1.02033</v>
      </c>
      <c r="F39" s="26">
        <v>3.06689</v>
      </c>
      <c r="G39" s="41">
        <v>28</v>
      </c>
      <c r="H39" s="19" t="s">
        <v>107</v>
      </c>
      <c r="I39" s="81">
        <v>143.474</v>
      </c>
      <c r="J39" s="25">
        <v>0.884293</v>
      </c>
      <c r="K39" s="26">
        <v>-19.7716</v>
      </c>
    </row>
    <row r="40" spans="2:11" ht="10.5" customHeight="1">
      <c r="B40" s="41">
        <v>29</v>
      </c>
      <c r="C40" s="19" t="s">
        <v>109</v>
      </c>
      <c r="D40" s="81">
        <v>152.381</v>
      </c>
      <c r="E40" s="25">
        <v>0.955044</v>
      </c>
      <c r="F40" s="27">
        <v>-0.300968</v>
      </c>
      <c r="G40" s="41">
        <v>29</v>
      </c>
      <c r="H40" s="19" t="s">
        <v>110</v>
      </c>
      <c r="I40" s="81">
        <v>142.215</v>
      </c>
      <c r="J40" s="25">
        <v>0.876531</v>
      </c>
      <c r="K40" s="27">
        <v>0.547546</v>
      </c>
    </row>
    <row r="41" spans="2:11" ht="10.5" customHeight="1">
      <c r="B41" s="41">
        <v>30</v>
      </c>
      <c r="C41" s="19" t="s">
        <v>111</v>
      </c>
      <c r="D41" s="81">
        <v>144.49</v>
      </c>
      <c r="E41" s="25">
        <v>0.905585</v>
      </c>
      <c r="F41" s="26">
        <v>-3.90825</v>
      </c>
      <c r="G41" s="41">
        <v>30</v>
      </c>
      <c r="H41" s="19" t="s">
        <v>112</v>
      </c>
      <c r="I41" s="81">
        <v>140.347</v>
      </c>
      <c r="J41" s="25">
        <v>0.865018</v>
      </c>
      <c r="K41" s="26">
        <v>1.35303</v>
      </c>
    </row>
    <row r="42" spans="2:11" ht="10.5" customHeight="1">
      <c r="B42" s="41">
        <v>31</v>
      </c>
      <c r="C42" s="19" t="s">
        <v>102</v>
      </c>
      <c r="D42" s="81">
        <v>142.557</v>
      </c>
      <c r="E42" s="25">
        <v>0.893474</v>
      </c>
      <c r="F42" s="27">
        <v>-0.890939</v>
      </c>
      <c r="G42" s="41">
        <v>31</v>
      </c>
      <c r="H42" s="19" t="s">
        <v>192</v>
      </c>
      <c r="I42" s="81">
        <v>139.39</v>
      </c>
      <c r="J42" s="25">
        <v>0.859121</v>
      </c>
      <c r="K42" s="27">
        <v>-20.2005</v>
      </c>
    </row>
    <row r="43" spans="2:11" ht="10.5" customHeight="1">
      <c r="B43" s="41">
        <v>32</v>
      </c>
      <c r="C43" s="19" t="s">
        <v>112</v>
      </c>
      <c r="D43" s="81">
        <v>139.539</v>
      </c>
      <c r="E43" s="25">
        <v>0.874557</v>
      </c>
      <c r="F43" s="26">
        <v>-0.38866</v>
      </c>
      <c r="G43" s="41">
        <v>32</v>
      </c>
      <c r="H43" s="19" t="s">
        <v>111</v>
      </c>
      <c r="I43" s="81">
        <v>135.653</v>
      </c>
      <c r="J43" s="25">
        <v>0.836086</v>
      </c>
      <c r="K43" s="26">
        <v>-4.93501</v>
      </c>
    </row>
    <row r="44" spans="2:11" ht="10.5" customHeight="1">
      <c r="B44" s="41">
        <v>33</v>
      </c>
      <c r="C44" s="19" t="s">
        <v>113</v>
      </c>
      <c r="D44" s="81">
        <v>128.085</v>
      </c>
      <c r="E44" s="25">
        <v>0.802767</v>
      </c>
      <c r="F44" s="26">
        <v>3.34808</v>
      </c>
      <c r="G44" s="41">
        <v>33</v>
      </c>
      <c r="H44" s="19" t="s">
        <v>114</v>
      </c>
      <c r="I44" s="81">
        <v>93.6901</v>
      </c>
      <c r="J44" s="25">
        <v>0.577452</v>
      </c>
      <c r="K44" s="26">
        <v>1.80398</v>
      </c>
    </row>
    <row r="45" spans="2:11" ht="10.5" customHeight="1">
      <c r="B45" s="41">
        <v>34</v>
      </c>
      <c r="C45" s="19" t="s">
        <v>114</v>
      </c>
      <c r="D45" s="81">
        <v>101.98</v>
      </c>
      <c r="E45" s="25">
        <v>0.63916</v>
      </c>
      <c r="F45" s="27">
        <v>3.45496</v>
      </c>
      <c r="G45" s="41">
        <v>34</v>
      </c>
      <c r="H45" s="19" t="s">
        <v>193</v>
      </c>
      <c r="I45" s="81">
        <v>91.5802</v>
      </c>
      <c r="J45" s="25">
        <v>0.564448</v>
      </c>
      <c r="K45" s="27">
        <v>-12.5058</v>
      </c>
    </row>
    <row r="46" spans="2:11" ht="10.5" customHeight="1">
      <c r="B46" s="41">
        <v>35</v>
      </c>
      <c r="C46" s="19" t="s">
        <v>115</v>
      </c>
      <c r="D46" s="81">
        <v>95.1926</v>
      </c>
      <c r="E46" s="25">
        <v>0.596617</v>
      </c>
      <c r="F46" s="26">
        <v>-0.30517</v>
      </c>
      <c r="G46" s="41">
        <v>35</v>
      </c>
      <c r="H46" s="19" t="s">
        <v>194</v>
      </c>
      <c r="I46" s="81">
        <v>86.29</v>
      </c>
      <c r="J46" s="25">
        <v>0.531842</v>
      </c>
      <c r="K46" s="26">
        <v>23.0018</v>
      </c>
    </row>
    <row r="47" spans="2:11" ht="10.5" customHeight="1">
      <c r="B47" s="41">
        <v>36</v>
      </c>
      <c r="C47" s="19" t="s">
        <v>116</v>
      </c>
      <c r="D47" s="81">
        <v>88.9631</v>
      </c>
      <c r="E47" s="25">
        <v>0.557573</v>
      </c>
      <c r="F47" s="26">
        <v>-14.3927</v>
      </c>
      <c r="G47" s="41">
        <v>36</v>
      </c>
      <c r="H47" s="19" t="s">
        <v>115</v>
      </c>
      <c r="I47" s="81">
        <v>85.5952</v>
      </c>
      <c r="J47" s="25">
        <v>0.52756</v>
      </c>
      <c r="K47" s="26">
        <v>-0.0331879</v>
      </c>
    </row>
    <row r="48" spans="2:11" ht="10.5" customHeight="1">
      <c r="B48" s="41">
        <v>37</v>
      </c>
      <c r="C48" s="19" t="s">
        <v>117</v>
      </c>
      <c r="D48" s="82">
        <v>77.6344</v>
      </c>
      <c r="E48" s="30">
        <v>0.486571</v>
      </c>
      <c r="F48" s="26">
        <v>3.13513</v>
      </c>
      <c r="G48" s="41">
        <v>37</v>
      </c>
      <c r="H48" s="19" t="s">
        <v>117</v>
      </c>
      <c r="I48" s="82">
        <v>75.4708</v>
      </c>
      <c r="J48" s="30">
        <v>0.465158</v>
      </c>
      <c r="K48" s="26">
        <v>2.80431</v>
      </c>
    </row>
    <row r="49" spans="2:11" ht="10.5" customHeight="1">
      <c r="B49" s="41">
        <v>38</v>
      </c>
      <c r="C49" s="19" t="s">
        <v>118</v>
      </c>
      <c r="D49" s="82">
        <v>75.091</v>
      </c>
      <c r="E49" s="30">
        <v>0.470631</v>
      </c>
      <c r="F49" s="31">
        <v>-7.79519</v>
      </c>
      <c r="G49" s="41">
        <v>38</v>
      </c>
      <c r="H49" s="19" t="s">
        <v>113</v>
      </c>
      <c r="I49" s="82">
        <v>75.3852</v>
      </c>
      <c r="J49" s="30">
        <v>0.464631</v>
      </c>
      <c r="K49" s="31">
        <v>-1.56307</v>
      </c>
    </row>
    <row r="50" spans="2:11" ht="10.5" customHeight="1">
      <c r="B50" s="41">
        <v>39</v>
      </c>
      <c r="C50" s="19" t="s">
        <v>178</v>
      </c>
      <c r="D50" s="80">
        <v>66</v>
      </c>
      <c r="E50" s="20">
        <v>0.413653</v>
      </c>
      <c r="F50" s="32">
        <v>4.59588</v>
      </c>
      <c r="G50" s="41">
        <v>39</v>
      </c>
      <c r="H50" s="19" t="s">
        <v>119</v>
      </c>
      <c r="I50" s="80">
        <v>74.5393</v>
      </c>
      <c r="J50" s="20">
        <v>0.459418</v>
      </c>
      <c r="K50" s="32">
        <v>6.67678</v>
      </c>
    </row>
    <row r="51" spans="2:11" ht="10.5" customHeight="1">
      <c r="B51" s="41">
        <v>40</v>
      </c>
      <c r="C51" s="19" t="s">
        <v>119</v>
      </c>
      <c r="D51" s="80">
        <v>63.5198</v>
      </c>
      <c r="E51" s="20">
        <v>0.398108</v>
      </c>
      <c r="F51" s="21">
        <v>4.8356</v>
      </c>
      <c r="G51" s="41">
        <v>40</v>
      </c>
      <c r="H51" s="19" t="s">
        <v>116</v>
      </c>
      <c r="I51" s="80">
        <v>72.3348</v>
      </c>
      <c r="J51" s="20">
        <v>0.44583</v>
      </c>
      <c r="K51" s="21">
        <v>-5.35138</v>
      </c>
    </row>
    <row r="52" spans="2:11" ht="10.5" customHeight="1">
      <c r="B52" s="41">
        <v>41</v>
      </c>
      <c r="C52" s="19" t="s">
        <v>195</v>
      </c>
      <c r="D52" s="81">
        <v>60.1602</v>
      </c>
      <c r="E52" s="25">
        <v>0.377052</v>
      </c>
      <c r="F52" s="21">
        <v>-5.55832</v>
      </c>
      <c r="G52" s="41">
        <v>41</v>
      </c>
      <c r="H52" s="19" t="s">
        <v>195</v>
      </c>
      <c r="I52" s="81">
        <v>68.8353</v>
      </c>
      <c r="J52" s="25">
        <v>0.424261</v>
      </c>
      <c r="K52" s="21">
        <v>5.91741</v>
      </c>
    </row>
    <row r="53" spans="2:11" ht="10.5" customHeight="1">
      <c r="B53" s="41">
        <v>42</v>
      </c>
      <c r="C53" s="19" t="s">
        <v>120</v>
      </c>
      <c r="D53" s="81">
        <v>59.9169</v>
      </c>
      <c r="E53" s="25">
        <v>0.375528</v>
      </c>
      <c r="F53" s="26">
        <v>-3.72018</v>
      </c>
      <c r="G53" s="41">
        <v>42</v>
      </c>
      <c r="H53" s="19" t="s">
        <v>121</v>
      </c>
      <c r="I53" s="81">
        <v>67.5673</v>
      </c>
      <c r="J53" s="25">
        <v>0.416446</v>
      </c>
      <c r="K53" s="26">
        <v>0.976045</v>
      </c>
    </row>
    <row r="54" spans="2:11" ht="10.5" customHeight="1">
      <c r="B54" s="41">
        <v>43</v>
      </c>
      <c r="C54" s="19" t="s">
        <v>122</v>
      </c>
      <c r="D54" s="81">
        <v>57.7366</v>
      </c>
      <c r="E54" s="25">
        <v>0.361862</v>
      </c>
      <c r="F54" s="26">
        <v>1.67042</v>
      </c>
      <c r="G54" s="41">
        <v>43</v>
      </c>
      <c r="H54" s="19" t="s">
        <v>123</v>
      </c>
      <c r="I54" s="81">
        <v>60.3982</v>
      </c>
      <c r="J54" s="25">
        <v>0.37226</v>
      </c>
      <c r="K54" s="26">
        <v>-0.0920725</v>
      </c>
    </row>
    <row r="55" spans="2:11" ht="10.5" customHeight="1">
      <c r="B55" s="41">
        <v>44</v>
      </c>
      <c r="C55" s="19" t="s">
        <v>123</v>
      </c>
      <c r="D55" s="81">
        <v>57.6966</v>
      </c>
      <c r="E55" s="25">
        <v>0.361612</v>
      </c>
      <c r="F55" s="26">
        <v>-3.61242</v>
      </c>
      <c r="G55" s="41">
        <v>44</v>
      </c>
      <c r="H55" s="19" t="s">
        <v>120</v>
      </c>
      <c r="I55" s="81">
        <v>58.8253</v>
      </c>
      <c r="J55" s="25">
        <v>0.362566</v>
      </c>
      <c r="K55" s="26">
        <v>-5.90461</v>
      </c>
    </row>
    <row r="56" spans="2:11" ht="10.5" customHeight="1">
      <c r="B56" s="41">
        <v>45</v>
      </c>
      <c r="C56" s="19" t="s">
        <v>124</v>
      </c>
      <c r="D56" s="81">
        <v>57.5896</v>
      </c>
      <c r="E56" s="25">
        <v>0.360941</v>
      </c>
      <c r="F56" s="26">
        <v>-25.4913</v>
      </c>
      <c r="G56" s="41">
        <v>45</v>
      </c>
      <c r="H56" s="19" t="s">
        <v>125</v>
      </c>
      <c r="I56" s="81">
        <v>55.789</v>
      </c>
      <c r="J56" s="25">
        <v>0.343851</v>
      </c>
      <c r="K56" s="26">
        <v>-12.2456</v>
      </c>
    </row>
    <row r="57" spans="2:11" ht="10.5" customHeight="1">
      <c r="B57" s="41">
        <v>46</v>
      </c>
      <c r="C57" s="19" t="s">
        <v>126</v>
      </c>
      <c r="D57" s="81">
        <v>56.313</v>
      </c>
      <c r="E57" s="25">
        <v>0.35294</v>
      </c>
      <c r="F57" s="26">
        <v>-4.27355</v>
      </c>
      <c r="G57" s="41">
        <v>46</v>
      </c>
      <c r="H57" s="19" t="s">
        <v>122</v>
      </c>
      <c r="I57" s="81">
        <v>55.6091</v>
      </c>
      <c r="J57" s="25">
        <v>0.342743</v>
      </c>
      <c r="K57" s="26">
        <v>-6.94081</v>
      </c>
    </row>
    <row r="58" spans="2:11" ht="10.5" customHeight="1">
      <c r="B58" s="41">
        <v>47</v>
      </c>
      <c r="C58" s="19" t="s">
        <v>121</v>
      </c>
      <c r="D58" s="81">
        <v>55.6616</v>
      </c>
      <c r="E58" s="25">
        <v>0.348857</v>
      </c>
      <c r="F58" s="26">
        <v>0.687518</v>
      </c>
      <c r="G58" s="41">
        <v>47</v>
      </c>
      <c r="H58" s="19" t="s">
        <v>127</v>
      </c>
      <c r="I58" s="81">
        <v>48.5919</v>
      </c>
      <c r="J58" s="25">
        <v>0.299493</v>
      </c>
      <c r="K58" s="26">
        <v>0.509538</v>
      </c>
    </row>
    <row r="59" spans="2:11" ht="10.5" customHeight="1">
      <c r="B59" s="41">
        <v>48</v>
      </c>
      <c r="C59" s="19" t="s">
        <v>196</v>
      </c>
      <c r="D59" s="81">
        <v>46.0317</v>
      </c>
      <c r="E59" s="25">
        <v>0.288502</v>
      </c>
      <c r="F59" s="26">
        <v>-15.2615</v>
      </c>
      <c r="G59" s="41">
        <v>48</v>
      </c>
      <c r="H59" s="19" t="s">
        <v>181</v>
      </c>
      <c r="I59" s="81">
        <v>47.9</v>
      </c>
      <c r="J59" s="25">
        <v>0.295228</v>
      </c>
      <c r="K59" s="26">
        <v>-7.88462</v>
      </c>
    </row>
    <row r="60" spans="2:11" ht="10.5" customHeight="1">
      <c r="B60" s="40">
        <v>49</v>
      </c>
      <c r="C60" s="19" t="s">
        <v>181</v>
      </c>
      <c r="D60" s="80">
        <v>43.735</v>
      </c>
      <c r="E60" s="20">
        <v>0.274108</v>
      </c>
      <c r="F60" s="21">
        <v>-11.315</v>
      </c>
      <c r="G60" s="40">
        <v>49</v>
      </c>
      <c r="H60" s="19" t="s">
        <v>128</v>
      </c>
      <c r="I60" s="80">
        <v>47.155</v>
      </c>
      <c r="J60" s="20">
        <v>0.290636</v>
      </c>
      <c r="K60" s="21">
        <v>7.67186</v>
      </c>
    </row>
    <row r="61" spans="2:11" ht="10.5" customHeight="1">
      <c r="B61" s="40">
        <v>50</v>
      </c>
      <c r="C61" s="19" t="s">
        <v>129</v>
      </c>
      <c r="D61" s="80">
        <v>36.8375</v>
      </c>
      <c r="E61" s="20">
        <v>0.230878</v>
      </c>
      <c r="F61" s="21">
        <v>7.59981</v>
      </c>
      <c r="G61" s="40">
        <v>50</v>
      </c>
      <c r="H61" s="19" t="s">
        <v>130</v>
      </c>
      <c r="I61" s="80">
        <v>46.727</v>
      </c>
      <c r="J61" s="20">
        <v>0.287998</v>
      </c>
      <c r="K61" s="21">
        <v>-9.62245</v>
      </c>
    </row>
    <row r="62" spans="2:11" ht="12" customHeight="1">
      <c r="B62" s="41"/>
      <c r="C62" s="45" t="s">
        <v>0</v>
      </c>
      <c r="D62" s="83">
        <v>14968.2</v>
      </c>
      <c r="E62" s="35">
        <v>93.8129</v>
      </c>
      <c r="F62" s="69" t="s">
        <v>23</v>
      </c>
      <c r="G62" s="41"/>
      <c r="H62" s="45" t="s">
        <v>0</v>
      </c>
      <c r="I62" s="83">
        <v>14819</v>
      </c>
      <c r="J62" s="35">
        <v>91.3359</v>
      </c>
      <c r="K62" s="69" t="s">
        <v>23</v>
      </c>
    </row>
    <row r="63" spans="2:11" ht="12" customHeight="1">
      <c r="B63" s="47"/>
      <c r="C63" s="46" t="s">
        <v>1</v>
      </c>
      <c r="D63" s="84">
        <v>15955.4</v>
      </c>
      <c r="E63" s="38">
        <v>100</v>
      </c>
      <c r="F63" s="39">
        <v>-3.23814</v>
      </c>
      <c r="G63" s="47"/>
      <c r="H63" s="46" t="s">
        <v>1</v>
      </c>
      <c r="I63" s="84">
        <v>16224.7</v>
      </c>
      <c r="J63" s="38">
        <v>100</v>
      </c>
      <c r="K63" s="39">
        <v>-3.09368</v>
      </c>
    </row>
    <row r="64" spans="2:11" ht="3.75" customHeight="1">
      <c r="B64" s="8"/>
      <c r="C64" s="5"/>
      <c r="D64" s="48"/>
      <c r="E64" s="48"/>
      <c r="F64" s="49"/>
      <c r="G64" s="49"/>
      <c r="H64" s="5"/>
      <c r="I64" s="48"/>
      <c r="J64" s="48"/>
      <c r="K64" s="49"/>
    </row>
    <row r="65" spans="2:11" ht="12" customHeight="1">
      <c r="B65" s="94" t="s">
        <v>33</v>
      </c>
      <c r="C65" s="57"/>
      <c r="D65" s="58"/>
      <c r="E65" s="58"/>
      <c r="F65" s="59"/>
      <c r="G65" s="59"/>
      <c r="H65" s="57"/>
      <c r="I65" s="58"/>
      <c r="J65" s="58"/>
      <c r="K65" s="59"/>
    </row>
    <row r="66" spans="2:11" ht="9" customHeight="1">
      <c r="B66" s="61" t="s">
        <v>208</v>
      </c>
      <c r="C66" s="62"/>
      <c r="D66" s="63"/>
      <c r="E66" s="63"/>
      <c r="F66" s="64"/>
      <c r="G66" s="64"/>
      <c r="H66" s="62"/>
      <c r="I66" s="63"/>
      <c r="J66" s="63"/>
      <c r="K66" s="64"/>
    </row>
    <row r="67" spans="2:11" ht="9" customHeight="1">
      <c r="B67" s="61" t="s">
        <v>209</v>
      </c>
      <c r="C67" s="62"/>
      <c r="D67" s="63"/>
      <c r="E67" s="63"/>
      <c r="F67" s="64"/>
      <c r="G67" s="64"/>
      <c r="H67" s="62"/>
      <c r="I67" s="63"/>
      <c r="J67" s="63"/>
      <c r="K67" s="64"/>
    </row>
    <row r="68" spans="2:11" ht="9" customHeight="1">
      <c r="B68" s="61" t="s">
        <v>210</v>
      </c>
      <c r="C68" s="62"/>
      <c r="D68" s="63"/>
      <c r="E68" s="63"/>
      <c r="F68" s="64"/>
      <c r="G68" s="64"/>
      <c r="H68" s="62"/>
      <c r="I68" s="63"/>
      <c r="J68" s="63"/>
      <c r="K68" s="64"/>
    </row>
    <row r="69" spans="2:11" ht="3.75" customHeight="1">
      <c r="B69" s="77"/>
      <c r="C69" s="52"/>
      <c r="D69" s="53"/>
      <c r="E69" s="53"/>
      <c r="F69" s="54"/>
      <c r="G69" s="54"/>
      <c r="H69" s="52"/>
      <c r="I69" s="53"/>
      <c r="J69" s="53"/>
      <c r="K69" s="54"/>
    </row>
    <row r="70" spans="4:11" ht="9" customHeight="1">
      <c r="D70" s="11"/>
      <c r="E70" s="11"/>
      <c r="F70" s="9"/>
      <c r="G70" s="9"/>
      <c r="I70" s="11"/>
      <c r="J70" s="11"/>
      <c r="K70" s="9"/>
    </row>
    <row r="71" spans="2:11" ht="9" customHeight="1">
      <c r="B71" s="9"/>
      <c r="C71" s="6"/>
      <c r="D71" s="11"/>
      <c r="E71" s="11"/>
      <c r="F71" s="9"/>
      <c r="G71" s="9"/>
      <c r="I71" s="11"/>
      <c r="J71" s="11"/>
      <c r="K71" s="9"/>
    </row>
    <row r="72" spans="2:11" ht="9" customHeight="1">
      <c r="B72" s="9"/>
      <c r="C72" s="6"/>
      <c r="D72" s="11"/>
      <c r="E72" s="11"/>
      <c r="F72" s="9"/>
      <c r="G72" s="9"/>
      <c r="I72" s="11"/>
      <c r="J72" s="11"/>
      <c r="K72" s="9"/>
    </row>
    <row r="73" spans="2:11" ht="9" customHeight="1">
      <c r="B73" s="9"/>
      <c r="C73" s="6"/>
      <c r="D73" s="11"/>
      <c r="E73" s="11"/>
      <c r="F73" s="9"/>
      <c r="G73" s="9"/>
      <c r="I73" s="11"/>
      <c r="J73" s="11"/>
      <c r="K73" s="9"/>
    </row>
    <row r="74" spans="2:11" ht="9" customHeight="1">
      <c r="B74" s="9"/>
      <c r="C74" s="6"/>
      <c r="D74" s="11"/>
      <c r="E74" s="11"/>
      <c r="F74" s="9"/>
      <c r="G74" s="9"/>
      <c r="I74" s="11"/>
      <c r="J74" s="11"/>
      <c r="K74" s="9"/>
    </row>
    <row r="75" spans="2:11" ht="9" customHeight="1">
      <c r="B75" s="9"/>
      <c r="D75" s="11"/>
      <c r="E75" s="11"/>
      <c r="F75" s="9"/>
      <c r="G75" s="9"/>
      <c r="I75" s="11"/>
      <c r="J75" s="11"/>
      <c r="K75" s="9"/>
    </row>
    <row r="76" spans="4:11" ht="9" customHeight="1">
      <c r="D76" s="11"/>
      <c r="E76" s="11"/>
      <c r="F76" s="9"/>
      <c r="G76" s="9"/>
      <c r="I76" s="11"/>
      <c r="J76" s="11"/>
      <c r="K76" s="9"/>
    </row>
    <row r="77" spans="4:11" ht="9" customHeight="1">
      <c r="D77" s="11"/>
      <c r="E77" s="11"/>
      <c r="F77" s="9"/>
      <c r="G77" s="9"/>
      <c r="I77" s="11"/>
      <c r="J77" s="11"/>
      <c r="K77" s="9"/>
    </row>
    <row r="78" spans="4:10" ht="9" customHeight="1">
      <c r="D78" s="11"/>
      <c r="E78" s="11"/>
      <c r="F78" s="9"/>
      <c r="G78" s="9"/>
      <c r="I78" s="11"/>
      <c r="J78" s="11"/>
    </row>
    <row r="79" spans="4:10" ht="9" customHeight="1">
      <c r="D79" s="11"/>
      <c r="E79" s="11"/>
      <c r="F79" s="9"/>
      <c r="G79" s="9"/>
      <c r="I79" s="11"/>
      <c r="J79" s="11"/>
    </row>
    <row r="80" spans="4:10" ht="9" customHeight="1">
      <c r="D80" s="11"/>
      <c r="E80" s="11"/>
      <c r="F80" s="9"/>
      <c r="G80" s="9"/>
      <c r="I80" s="11"/>
      <c r="J80" s="11"/>
    </row>
    <row r="81" spans="4:10" ht="9" customHeight="1">
      <c r="D81" s="11"/>
      <c r="E81" s="11"/>
      <c r="F81" s="9"/>
      <c r="G81" s="9"/>
      <c r="I81" s="11"/>
      <c r="J81" s="11"/>
    </row>
    <row r="82" spans="4:10" ht="9" customHeight="1">
      <c r="D82" s="11"/>
      <c r="E82" s="11"/>
      <c r="F82" s="9"/>
      <c r="G82" s="9"/>
      <c r="I82" s="11"/>
      <c r="J82" s="11"/>
    </row>
    <row r="83" spans="6:10" ht="9" customHeight="1">
      <c r="F83" s="9"/>
      <c r="G83" s="9"/>
      <c r="I83" s="11"/>
      <c r="J83" s="11"/>
    </row>
    <row r="84" spans="6:10" ht="9" customHeight="1">
      <c r="F84" s="9"/>
      <c r="G84" s="9"/>
      <c r="I84" s="11"/>
      <c r="J84" s="11"/>
    </row>
    <row r="85" spans="6:10" ht="9" customHeight="1">
      <c r="F85" s="9"/>
      <c r="G85" s="9"/>
      <c r="I85" s="11"/>
      <c r="J85" s="11"/>
    </row>
    <row r="86" spans="6:10" ht="9" customHeight="1">
      <c r="F86" s="9"/>
      <c r="G86" s="9"/>
      <c r="I86" s="11"/>
      <c r="J86" s="11"/>
    </row>
    <row r="87" spans="6:10" ht="9" customHeight="1">
      <c r="F87" s="9"/>
      <c r="G87" s="9"/>
      <c r="I87" s="11"/>
      <c r="J87" s="11"/>
    </row>
    <row r="88" spans="9:10" ht="9" customHeight="1">
      <c r="I88" s="11"/>
      <c r="J88" s="11"/>
    </row>
    <row r="89" spans="9:10" ht="9" customHeight="1">
      <c r="I89" s="11"/>
      <c r="J89" s="11"/>
    </row>
    <row r="90" spans="9:10" ht="9" customHeight="1">
      <c r="I90" s="11"/>
      <c r="J90" s="11"/>
    </row>
    <row r="91" spans="9:10" ht="9" customHeight="1">
      <c r="I91" s="11"/>
      <c r="J91" s="11"/>
    </row>
    <row r="92" spans="9:10" ht="9" customHeight="1">
      <c r="I92" s="11"/>
      <c r="J92" s="11"/>
    </row>
    <row r="93" spans="9:10" ht="9" customHeight="1">
      <c r="I93" s="11"/>
      <c r="J93" s="11"/>
    </row>
    <row r="94" spans="9:10" ht="9" customHeight="1">
      <c r="I94" s="11"/>
      <c r="J94" s="11"/>
    </row>
    <row r="95" spans="9:10" ht="9" customHeight="1">
      <c r="I95" s="11"/>
      <c r="J95" s="11"/>
    </row>
    <row r="96" spans="9:10" ht="9" customHeight="1">
      <c r="I96" s="11"/>
      <c r="J96" s="11"/>
    </row>
    <row r="97" spans="9:10" ht="9" customHeight="1">
      <c r="I97" s="11"/>
      <c r="J97" s="11"/>
    </row>
    <row r="98" spans="9:10" ht="9" customHeight="1">
      <c r="I98" s="11"/>
      <c r="J98" s="11"/>
    </row>
    <row r="99" spans="9:10" ht="9" customHeight="1">
      <c r="I99" s="11"/>
      <c r="J99" s="11"/>
    </row>
    <row r="100" spans="9:10" ht="9" customHeight="1">
      <c r="I100" s="11"/>
      <c r="J100" s="11"/>
    </row>
    <row r="101" spans="9:10" ht="9" customHeight="1">
      <c r="I101" s="11"/>
      <c r="J101" s="11"/>
    </row>
    <row r="102" spans="9:10" ht="9" customHeight="1">
      <c r="I102" s="11"/>
      <c r="J102" s="11"/>
    </row>
    <row r="103" spans="9:10" ht="9" customHeight="1">
      <c r="I103" s="11"/>
      <c r="J103" s="11"/>
    </row>
    <row r="104" spans="9:10" ht="9" customHeight="1">
      <c r="I104" s="11"/>
      <c r="J104" s="11"/>
    </row>
    <row r="105" spans="9:10" ht="9" customHeight="1">
      <c r="I105" s="11"/>
      <c r="J105" s="11"/>
    </row>
  </sheetData>
  <sheetProtection/>
  <mergeCells count="3">
    <mergeCell ref="B1:K1"/>
    <mergeCell ref="B2:K2"/>
    <mergeCell ref="B3:K3"/>
  </mergeCells>
  <conditionalFormatting sqref="B25:B60 B6:B23 B62:B63">
    <cfRule type="cellIs" priority="2" dxfId="10" operator="equal" stopIfTrue="1">
      <formula>0</formula>
    </cfRule>
  </conditionalFormatting>
  <conditionalFormatting sqref="B61">
    <cfRule type="cellIs" priority="1" dxfId="10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105"/>
  <sheetViews>
    <sheetView tabSelected="1" defaultGridColor="0" zoomScaleSheetLayoutView="100" zoomScalePageLayoutView="0" colorId="22" workbookViewId="0" topLeftCell="A1">
      <selection activeCell="N15" sqref="N15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20.28125" style="1" customWidth="1"/>
    <col min="4" max="4" width="4.8515625" style="10" customWidth="1"/>
    <col min="5" max="5" width="5.00390625" style="10" customWidth="1"/>
    <col min="6" max="6" width="8.57421875" style="10" customWidth="1"/>
    <col min="7" max="7" width="4.57421875" style="10" customWidth="1"/>
    <col min="8" max="8" width="20.28125" style="1" customWidth="1"/>
    <col min="9" max="9" width="4.8515625" style="10" customWidth="1"/>
    <col min="10" max="10" width="5.00390625" style="10" customWidth="1"/>
    <col min="11" max="11" width="7.7109375" style="10" customWidth="1"/>
    <col min="12" max="12" width="1.7109375" style="13" customWidth="1"/>
    <col min="13" max="16384" width="6.7109375" style="1" customWidth="1"/>
  </cols>
  <sheetData>
    <row r="1" spans="1:12" s="92" customFormat="1" ht="15" customHeight="1">
      <c r="A1" s="90"/>
      <c r="B1" s="104" t="s">
        <v>218</v>
      </c>
      <c r="C1" s="104"/>
      <c r="D1" s="104"/>
      <c r="E1" s="104"/>
      <c r="F1" s="104"/>
      <c r="G1" s="104"/>
      <c r="H1" s="104"/>
      <c r="I1" s="104"/>
      <c r="J1" s="104"/>
      <c r="K1" s="104"/>
      <c r="L1" s="91"/>
    </row>
    <row r="2" spans="1:12" s="92" customFormat="1" ht="39" customHeight="1">
      <c r="A2" s="93"/>
      <c r="B2" s="105" t="s">
        <v>219</v>
      </c>
      <c r="C2" s="105"/>
      <c r="D2" s="105"/>
      <c r="E2" s="105"/>
      <c r="F2" s="105"/>
      <c r="G2" s="105"/>
      <c r="H2" s="105"/>
      <c r="I2" s="105"/>
      <c r="J2" s="105"/>
      <c r="K2" s="105"/>
      <c r="L2" s="93"/>
    </row>
    <row r="3" spans="1:12" s="92" customFormat="1" ht="21" customHeight="1">
      <c r="A3" s="93"/>
      <c r="B3" s="106" t="s">
        <v>29</v>
      </c>
      <c r="C3" s="106"/>
      <c r="D3" s="106"/>
      <c r="E3" s="106"/>
      <c r="F3" s="106"/>
      <c r="G3" s="106"/>
      <c r="H3" s="106"/>
      <c r="I3" s="106"/>
      <c r="J3" s="106"/>
      <c r="K3" s="106"/>
      <c r="L3" s="93"/>
    </row>
    <row r="4" spans="2:11" ht="30.75" customHeight="1">
      <c r="B4" s="7" t="s">
        <v>13</v>
      </c>
      <c r="C4" s="70" t="s">
        <v>12</v>
      </c>
      <c r="D4" s="71" t="s">
        <v>20</v>
      </c>
      <c r="E4" s="71" t="s">
        <v>21</v>
      </c>
      <c r="F4" s="72" t="s">
        <v>22</v>
      </c>
      <c r="G4" s="73" t="s">
        <v>13</v>
      </c>
      <c r="H4" s="70" t="s">
        <v>6</v>
      </c>
      <c r="I4" s="71" t="s">
        <v>20</v>
      </c>
      <c r="J4" s="71" t="s">
        <v>21</v>
      </c>
      <c r="K4" s="72" t="s">
        <v>22</v>
      </c>
    </row>
    <row r="5" spans="2:11" ht="3.75" customHeight="1">
      <c r="B5" s="8"/>
      <c r="C5" s="5"/>
      <c r="D5" s="8"/>
      <c r="E5" s="8"/>
      <c r="F5" s="51"/>
      <c r="G5" s="8"/>
      <c r="H5" s="5"/>
      <c r="I5" s="8"/>
      <c r="J5" s="8"/>
      <c r="K5" s="75"/>
    </row>
    <row r="6" spans="2:11" ht="10.5" customHeight="1">
      <c r="B6" s="40">
        <v>1</v>
      </c>
      <c r="C6" s="29" t="s">
        <v>35</v>
      </c>
      <c r="D6" s="80">
        <v>2098.16</v>
      </c>
      <c r="E6" s="20">
        <v>13.1502</v>
      </c>
      <c r="F6" s="21">
        <v>-7.71099</v>
      </c>
      <c r="G6" s="40">
        <v>1</v>
      </c>
      <c r="H6" s="29" t="s">
        <v>131</v>
      </c>
      <c r="I6" s="80">
        <v>2251.35</v>
      </c>
      <c r="J6" s="20">
        <v>13.876</v>
      </c>
      <c r="K6" s="21">
        <v>-2.76205</v>
      </c>
    </row>
    <row r="7" spans="2:11" ht="10.5" customHeight="1">
      <c r="B7" s="40">
        <v>2</v>
      </c>
      <c r="C7" s="29" t="s">
        <v>131</v>
      </c>
      <c r="D7" s="80">
        <v>1454.61</v>
      </c>
      <c r="E7" s="20">
        <v>9.11671</v>
      </c>
      <c r="F7" s="21">
        <v>-3.19221</v>
      </c>
      <c r="G7" s="40">
        <v>2</v>
      </c>
      <c r="H7" s="29" t="s">
        <v>35</v>
      </c>
      <c r="I7" s="80">
        <v>1587.43</v>
      </c>
      <c r="J7" s="20">
        <v>9.78401</v>
      </c>
      <c r="K7" s="21">
        <v>-5.48564</v>
      </c>
    </row>
    <row r="8" spans="2:11" ht="10.5" customHeight="1">
      <c r="B8" s="40">
        <v>3</v>
      </c>
      <c r="C8" s="29" t="s">
        <v>132</v>
      </c>
      <c r="D8" s="81">
        <v>1339.65</v>
      </c>
      <c r="E8" s="25">
        <v>8.39619</v>
      </c>
      <c r="F8" s="26">
        <v>0.970918</v>
      </c>
      <c r="G8" s="40">
        <v>3</v>
      </c>
      <c r="H8" s="29" t="s">
        <v>132</v>
      </c>
      <c r="I8" s="81">
        <v>1054.89</v>
      </c>
      <c r="J8" s="25">
        <v>6.50174</v>
      </c>
      <c r="K8" s="26">
        <v>0.332832</v>
      </c>
    </row>
    <row r="9" spans="2:11" ht="10.5" customHeight="1">
      <c r="B9" s="40">
        <v>4</v>
      </c>
      <c r="C9" s="29" t="s">
        <v>133</v>
      </c>
      <c r="D9" s="81">
        <v>644.933</v>
      </c>
      <c r="E9" s="25">
        <v>4.0421</v>
      </c>
      <c r="F9" s="26">
        <v>3.22448</v>
      </c>
      <c r="G9" s="40">
        <v>4</v>
      </c>
      <c r="H9" s="29" t="s">
        <v>134</v>
      </c>
      <c r="I9" s="81">
        <v>635.762</v>
      </c>
      <c r="J9" s="25">
        <v>3.91847</v>
      </c>
      <c r="K9" s="26">
        <v>1.49959</v>
      </c>
    </row>
    <row r="10" spans="2:11" ht="10.5" customHeight="1">
      <c r="B10" s="40">
        <v>5</v>
      </c>
      <c r="C10" s="29" t="s">
        <v>135</v>
      </c>
      <c r="D10" s="81">
        <v>569.705</v>
      </c>
      <c r="E10" s="25">
        <v>3.57061</v>
      </c>
      <c r="F10" s="26">
        <v>-0.00374157</v>
      </c>
      <c r="G10" s="40">
        <v>5</v>
      </c>
      <c r="H10" s="29" t="s">
        <v>133</v>
      </c>
      <c r="I10" s="81">
        <v>606.927</v>
      </c>
      <c r="J10" s="25">
        <v>3.74075</v>
      </c>
      <c r="K10" s="26">
        <v>-6.33588</v>
      </c>
    </row>
    <row r="11" spans="2:11" ht="10.5" customHeight="1">
      <c r="B11" s="40">
        <v>6</v>
      </c>
      <c r="C11" s="29" t="s">
        <v>41</v>
      </c>
      <c r="D11" s="81">
        <v>516.734</v>
      </c>
      <c r="E11" s="25">
        <v>3.23861</v>
      </c>
      <c r="F11" s="27">
        <v>1.21461</v>
      </c>
      <c r="G11" s="40">
        <v>6</v>
      </c>
      <c r="H11" s="29" t="s">
        <v>136</v>
      </c>
      <c r="I11" s="81">
        <v>573.022</v>
      </c>
      <c r="J11" s="25">
        <v>3.53178</v>
      </c>
      <c r="K11" s="27">
        <v>-0.0665298</v>
      </c>
    </row>
    <row r="12" spans="2:11" ht="10.5" customHeight="1">
      <c r="B12" s="40"/>
      <c r="C12" s="87" t="s">
        <v>170</v>
      </c>
      <c r="D12" s="81">
        <v>25.532</v>
      </c>
      <c r="E12" s="25">
        <v>0.160021</v>
      </c>
      <c r="F12" s="26">
        <v>95.2476</v>
      </c>
      <c r="G12" s="40"/>
      <c r="H12" s="29" t="s">
        <v>7</v>
      </c>
      <c r="I12" s="81"/>
      <c r="J12" s="25"/>
      <c r="K12" s="26"/>
    </row>
    <row r="13" spans="2:11" ht="10.5" customHeight="1">
      <c r="B13" s="40"/>
      <c r="C13" s="87" t="s">
        <v>171</v>
      </c>
      <c r="D13" s="81">
        <v>491.202</v>
      </c>
      <c r="E13" s="25">
        <v>3.07859</v>
      </c>
      <c r="F13" s="26">
        <v>-1.25725</v>
      </c>
      <c r="G13" s="40"/>
      <c r="H13" s="29" t="s">
        <v>7</v>
      </c>
      <c r="I13" s="81"/>
      <c r="J13" s="25"/>
      <c r="K13" s="26"/>
    </row>
    <row r="14" spans="2:11" ht="10.5" customHeight="1">
      <c r="B14" s="40">
        <v>7</v>
      </c>
      <c r="C14" s="29" t="s">
        <v>136</v>
      </c>
      <c r="D14" s="81">
        <v>501.263</v>
      </c>
      <c r="E14" s="25">
        <v>3.14165</v>
      </c>
      <c r="F14" s="26">
        <v>-0.893905</v>
      </c>
      <c r="G14" s="40">
        <v>7</v>
      </c>
      <c r="H14" s="29" t="s">
        <v>41</v>
      </c>
      <c r="I14" s="81">
        <v>547.336</v>
      </c>
      <c r="J14" s="25">
        <v>3.37346</v>
      </c>
      <c r="K14" s="26">
        <v>-2.13627</v>
      </c>
    </row>
    <row r="15" spans="2:11" ht="10.5" customHeight="1">
      <c r="B15" s="41"/>
      <c r="C15" s="29" t="s">
        <v>7</v>
      </c>
      <c r="D15" s="81"/>
      <c r="E15" s="25"/>
      <c r="F15" s="26"/>
      <c r="G15" s="40"/>
      <c r="H15" s="87" t="s">
        <v>182</v>
      </c>
      <c r="I15" s="81">
        <v>121.12</v>
      </c>
      <c r="J15" s="25">
        <v>0.746514</v>
      </c>
      <c r="K15" s="26">
        <v>-9.52558</v>
      </c>
    </row>
    <row r="16" spans="2:11" ht="10.5" customHeight="1">
      <c r="B16" s="40">
        <v>8</v>
      </c>
      <c r="C16" s="29" t="s">
        <v>137</v>
      </c>
      <c r="D16" s="81">
        <v>495.426</v>
      </c>
      <c r="E16" s="25">
        <v>3.10507</v>
      </c>
      <c r="F16" s="26">
        <v>-5.94773</v>
      </c>
      <c r="G16" s="40">
        <v>8</v>
      </c>
      <c r="H16" s="29" t="s">
        <v>135</v>
      </c>
      <c r="I16" s="81">
        <v>503.414</v>
      </c>
      <c r="J16" s="25">
        <v>3.10276</v>
      </c>
      <c r="K16" s="26">
        <v>-1.90677</v>
      </c>
    </row>
    <row r="17" spans="2:11" ht="10.5" customHeight="1">
      <c r="B17" s="40">
        <v>9</v>
      </c>
      <c r="C17" s="29" t="s">
        <v>138</v>
      </c>
      <c r="D17" s="81">
        <v>461.524</v>
      </c>
      <c r="E17" s="25">
        <v>2.89259</v>
      </c>
      <c r="F17" s="26">
        <v>0.893401</v>
      </c>
      <c r="G17" s="40">
        <v>9</v>
      </c>
      <c r="H17" s="29" t="s">
        <v>201</v>
      </c>
      <c r="I17" s="81">
        <v>416.602</v>
      </c>
      <c r="J17" s="25">
        <v>2.5677</v>
      </c>
      <c r="K17" s="26">
        <v>-4.51938</v>
      </c>
    </row>
    <row r="18" spans="2:11" ht="10.5" customHeight="1">
      <c r="B18" s="41">
        <v>10</v>
      </c>
      <c r="C18" s="29" t="s">
        <v>134</v>
      </c>
      <c r="D18" s="81">
        <v>409.397</v>
      </c>
      <c r="E18" s="25">
        <v>2.56588</v>
      </c>
      <c r="F18" s="26">
        <v>-11.0304</v>
      </c>
      <c r="G18" s="41">
        <v>10</v>
      </c>
      <c r="H18" s="29" t="s">
        <v>137</v>
      </c>
      <c r="I18" s="81">
        <v>406.192</v>
      </c>
      <c r="J18" s="25">
        <v>2.50353</v>
      </c>
      <c r="K18" s="26">
        <v>-6.9432</v>
      </c>
    </row>
    <row r="19" spans="2:11" ht="10.5" customHeight="1">
      <c r="B19" s="41">
        <v>11</v>
      </c>
      <c r="C19" s="29" t="s">
        <v>139</v>
      </c>
      <c r="D19" s="81">
        <v>395.881</v>
      </c>
      <c r="E19" s="25">
        <v>2.48117</v>
      </c>
      <c r="F19" s="26">
        <v>-0.259216</v>
      </c>
      <c r="G19" s="41">
        <v>11</v>
      </c>
      <c r="H19" s="29" t="s">
        <v>138</v>
      </c>
      <c r="I19" s="81">
        <v>404.445</v>
      </c>
      <c r="J19" s="25">
        <v>2.49277</v>
      </c>
      <c r="K19" s="26">
        <v>-1.60731</v>
      </c>
    </row>
    <row r="20" spans="2:11" ht="10.5" customHeight="1">
      <c r="B20" s="41">
        <v>12</v>
      </c>
      <c r="C20" s="29" t="s">
        <v>140</v>
      </c>
      <c r="D20" s="81">
        <v>390.117</v>
      </c>
      <c r="E20" s="25">
        <v>2.44504</v>
      </c>
      <c r="F20" s="26">
        <v>-4.83838</v>
      </c>
      <c r="G20" s="41">
        <v>12</v>
      </c>
      <c r="H20" s="29" t="s">
        <v>141</v>
      </c>
      <c r="I20" s="81">
        <v>397.516</v>
      </c>
      <c r="J20" s="25">
        <v>2.45006</v>
      </c>
      <c r="K20" s="26">
        <v>-1.91591</v>
      </c>
    </row>
    <row r="21" spans="2:11" ht="10.5" customHeight="1">
      <c r="B21" s="41">
        <v>13</v>
      </c>
      <c r="C21" s="29" t="s">
        <v>141</v>
      </c>
      <c r="D21" s="81">
        <v>373.93</v>
      </c>
      <c r="E21" s="25">
        <v>2.34359</v>
      </c>
      <c r="F21" s="26">
        <v>-1.75852</v>
      </c>
      <c r="G21" s="41">
        <v>13</v>
      </c>
      <c r="H21" s="29" t="s">
        <v>139</v>
      </c>
      <c r="I21" s="81">
        <v>367.378</v>
      </c>
      <c r="J21" s="25">
        <v>2.26431</v>
      </c>
      <c r="K21" s="26">
        <v>-2.0715</v>
      </c>
    </row>
    <row r="22" spans="2:11" ht="10.5" customHeight="1">
      <c r="B22" s="41">
        <v>14</v>
      </c>
      <c r="C22" s="29" t="s">
        <v>142</v>
      </c>
      <c r="D22" s="81">
        <v>329.773</v>
      </c>
      <c r="E22" s="25">
        <v>2.06684</v>
      </c>
      <c r="F22" s="26">
        <v>-4.86545</v>
      </c>
      <c r="G22" s="10">
        <v>14</v>
      </c>
      <c r="H22" s="29" t="s">
        <v>49</v>
      </c>
      <c r="I22" s="81">
        <v>359.065</v>
      </c>
      <c r="J22" s="25">
        <v>2.21307</v>
      </c>
      <c r="K22" s="26">
        <v>-8.6038</v>
      </c>
    </row>
    <row r="23" spans="2:11" ht="10.5" customHeight="1">
      <c r="B23" s="41"/>
      <c r="C23" s="87" t="s">
        <v>170</v>
      </c>
      <c r="D23" s="81">
        <v>153.885</v>
      </c>
      <c r="E23" s="25">
        <v>0.964466</v>
      </c>
      <c r="F23" s="26">
        <v>-4.90543</v>
      </c>
      <c r="G23" s="41"/>
      <c r="H23" s="29" t="s">
        <v>7</v>
      </c>
      <c r="I23" s="81"/>
      <c r="J23" s="25"/>
      <c r="K23" s="26"/>
    </row>
    <row r="24" spans="3:8" ht="10.5" customHeight="1">
      <c r="C24" s="87" t="s">
        <v>171</v>
      </c>
      <c r="D24" s="2">
        <v>175.888</v>
      </c>
      <c r="E24" s="3">
        <v>1.10237</v>
      </c>
      <c r="F24" s="26">
        <v>-4.83044</v>
      </c>
      <c r="H24" s="29" t="s">
        <v>7</v>
      </c>
    </row>
    <row r="25" spans="2:11" ht="10.5" customHeight="1">
      <c r="B25" s="41">
        <v>15</v>
      </c>
      <c r="C25" s="29" t="s">
        <v>143</v>
      </c>
      <c r="D25" s="81">
        <v>303.221</v>
      </c>
      <c r="E25" s="25">
        <v>1.90043</v>
      </c>
      <c r="F25" s="26">
        <v>4.62365</v>
      </c>
      <c r="G25" s="41">
        <v>15</v>
      </c>
      <c r="H25" s="29" t="s">
        <v>144</v>
      </c>
      <c r="I25" s="81">
        <v>309.31</v>
      </c>
      <c r="J25" s="25">
        <v>1.90641</v>
      </c>
      <c r="K25" s="26">
        <v>-0.867192</v>
      </c>
    </row>
    <row r="26" spans="2:11" ht="10.5" customHeight="1">
      <c r="B26" s="41">
        <v>16</v>
      </c>
      <c r="C26" s="29" t="s">
        <v>144</v>
      </c>
      <c r="D26" s="81">
        <v>287.415</v>
      </c>
      <c r="E26" s="25">
        <v>1.80137</v>
      </c>
      <c r="F26" s="26">
        <v>1.74789</v>
      </c>
      <c r="G26" s="41">
        <v>16</v>
      </c>
      <c r="H26" s="29" t="s">
        <v>142</v>
      </c>
      <c r="I26" s="81">
        <v>282.925</v>
      </c>
      <c r="J26" s="25">
        <v>1.74378</v>
      </c>
      <c r="K26" s="26">
        <v>-4.65749</v>
      </c>
    </row>
    <row r="27" spans="2:11" ht="10.5" customHeight="1">
      <c r="B27" s="41"/>
      <c r="C27" s="29" t="s">
        <v>7</v>
      </c>
      <c r="D27" s="81"/>
      <c r="E27" s="25"/>
      <c r="F27" s="26"/>
      <c r="G27" s="41"/>
      <c r="H27" s="87" t="s">
        <v>31</v>
      </c>
      <c r="I27" s="81">
        <v>107.036</v>
      </c>
      <c r="J27" s="25">
        <v>0.659711</v>
      </c>
      <c r="K27" s="26">
        <v>-4.37193</v>
      </c>
    </row>
    <row r="28" spans="2:11" ht="10.5" customHeight="1">
      <c r="B28" s="41">
        <v>17</v>
      </c>
      <c r="C28" s="29" t="s">
        <v>145</v>
      </c>
      <c r="D28" s="81">
        <v>281.825</v>
      </c>
      <c r="E28" s="25">
        <v>1.76633</v>
      </c>
      <c r="F28" s="26">
        <v>-17.4659</v>
      </c>
      <c r="G28" s="41">
        <v>17</v>
      </c>
      <c r="H28" s="29" t="s">
        <v>143</v>
      </c>
      <c r="I28" s="81">
        <v>268.658</v>
      </c>
      <c r="J28" s="25">
        <v>1.65585</v>
      </c>
      <c r="K28" s="26">
        <v>6.14257</v>
      </c>
    </row>
    <row r="29" spans="2:11" ht="10.5" customHeight="1">
      <c r="B29" s="41">
        <v>18</v>
      </c>
      <c r="C29" s="29" t="s">
        <v>146</v>
      </c>
      <c r="D29" s="81">
        <v>280.321</v>
      </c>
      <c r="E29" s="25">
        <v>1.75691</v>
      </c>
      <c r="F29" s="26">
        <v>-1.76004</v>
      </c>
      <c r="G29" s="41">
        <v>18</v>
      </c>
      <c r="H29" s="29" t="s">
        <v>146</v>
      </c>
      <c r="I29" s="81">
        <v>230.568</v>
      </c>
      <c r="J29" s="25">
        <v>1.42109</v>
      </c>
      <c r="K29" s="26">
        <v>-2.80376</v>
      </c>
    </row>
    <row r="30" spans="2:11" ht="10.5" customHeight="1">
      <c r="B30" s="41">
        <v>19</v>
      </c>
      <c r="C30" s="29" t="s">
        <v>183</v>
      </c>
      <c r="D30" s="81">
        <v>265.9</v>
      </c>
      <c r="E30" s="25">
        <v>1.66652</v>
      </c>
      <c r="F30" s="27">
        <v>-1.88192</v>
      </c>
      <c r="G30" s="41">
        <v>19</v>
      </c>
      <c r="H30" s="29" t="s">
        <v>183</v>
      </c>
      <c r="I30" s="81">
        <v>225</v>
      </c>
      <c r="J30" s="25">
        <v>1.38677</v>
      </c>
      <c r="K30" s="27">
        <v>-2.17391</v>
      </c>
    </row>
    <row r="31" spans="2:11" ht="10.5" customHeight="1">
      <c r="B31" s="41">
        <v>20</v>
      </c>
      <c r="C31" s="29" t="s">
        <v>49</v>
      </c>
      <c r="D31" s="81">
        <v>264.02</v>
      </c>
      <c r="E31" s="25">
        <v>1.65474</v>
      </c>
      <c r="F31" s="27">
        <v>-1.28019</v>
      </c>
      <c r="G31" s="41">
        <v>20</v>
      </c>
      <c r="H31" s="29" t="s">
        <v>147</v>
      </c>
      <c r="I31" s="81">
        <v>198.61</v>
      </c>
      <c r="J31" s="25">
        <v>1.22412</v>
      </c>
      <c r="K31" s="27">
        <v>-4.16152</v>
      </c>
    </row>
    <row r="32" spans="2:11" ht="10.5" customHeight="1">
      <c r="B32" s="41">
        <v>21</v>
      </c>
      <c r="C32" s="29" t="s">
        <v>148</v>
      </c>
      <c r="D32" s="81">
        <v>215.327</v>
      </c>
      <c r="E32" s="25">
        <v>1.34955</v>
      </c>
      <c r="F32" s="26">
        <v>0.454495</v>
      </c>
      <c r="G32" s="41">
        <v>21</v>
      </c>
      <c r="H32" s="29" t="s">
        <v>149</v>
      </c>
      <c r="I32" s="81">
        <v>197.312</v>
      </c>
      <c r="J32" s="25">
        <v>1.21612</v>
      </c>
      <c r="K32" s="26">
        <v>0.370396</v>
      </c>
    </row>
    <row r="33" spans="2:11" ht="10.5" customHeight="1">
      <c r="B33" s="41">
        <v>22</v>
      </c>
      <c r="C33" s="29" t="s">
        <v>149</v>
      </c>
      <c r="D33" s="81">
        <v>202.522</v>
      </c>
      <c r="E33" s="25">
        <v>1.2693</v>
      </c>
      <c r="F33" s="26">
        <v>1.67198</v>
      </c>
      <c r="G33" s="41">
        <v>22</v>
      </c>
      <c r="H33" s="29" t="s">
        <v>174</v>
      </c>
      <c r="I33" s="81">
        <v>196.15</v>
      </c>
      <c r="J33" s="25">
        <v>1.20896</v>
      </c>
      <c r="K33" s="26">
        <v>-6.00621</v>
      </c>
    </row>
    <row r="34" spans="2:11" ht="10.5" customHeight="1">
      <c r="B34" s="41">
        <v>23</v>
      </c>
      <c r="C34" s="29" t="s">
        <v>57</v>
      </c>
      <c r="D34" s="81">
        <v>190.271</v>
      </c>
      <c r="E34" s="25">
        <v>1.19252</v>
      </c>
      <c r="F34" s="27">
        <v>1.36313</v>
      </c>
      <c r="G34" s="41">
        <v>23</v>
      </c>
      <c r="H34" s="29" t="s">
        <v>148</v>
      </c>
      <c r="I34" s="81">
        <v>194.668</v>
      </c>
      <c r="J34" s="25">
        <v>1.19982</v>
      </c>
      <c r="K34" s="27">
        <v>-3.94101</v>
      </c>
    </row>
    <row r="35" spans="2:11" ht="10.5" customHeight="1">
      <c r="B35" s="41">
        <v>24</v>
      </c>
      <c r="C35" s="29" t="s">
        <v>150</v>
      </c>
      <c r="D35" s="81">
        <v>189.414</v>
      </c>
      <c r="E35" s="25">
        <v>1.18715</v>
      </c>
      <c r="F35" s="26">
        <v>-4.8924</v>
      </c>
      <c r="G35" s="41">
        <v>24</v>
      </c>
      <c r="H35" s="29" t="s">
        <v>202</v>
      </c>
      <c r="I35" s="81">
        <v>191.406</v>
      </c>
      <c r="J35" s="25">
        <v>1.17972</v>
      </c>
      <c r="K35" s="26">
        <v>-0.801236</v>
      </c>
    </row>
    <row r="36" spans="2:11" ht="10.5" customHeight="1">
      <c r="B36" s="41">
        <v>25</v>
      </c>
      <c r="C36" s="29" t="s">
        <v>151</v>
      </c>
      <c r="D36" s="81">
        <v>185.28</v>
      </c>
      <c r="E36" s="25">
        <v>1.16124</v>
      </c>
      <c r="F36" s="26">
        <v>-3.06308</v>
      </c>
      <c r="G36" s="41">
        <v>25</v>
      </c>
      <c r="H36" s="29" t="s">
        <v>60</v>
      </c>
      <c r="I36" s="81">
        <v>174.231</v>
      </c>
      <c r="J36" s="25">
        <v>1.07386</v>
      </c>
      <c r="K36" s="26">
        <v>4.8935</v>
      </c>
    </row>
    <row r="37" spans="2:11" ht="10.5" customHeight="1">
      <c r="B37" s="41">
        <v>26</v>
      </c>
      <c r="C37" s="29" t="s">
        <v>60</v>
      </c>
      <c r="D37" s="81">
        <v>176.785</v>
      </c>
      <c r="E37" s="25">
        <v>1.10799</v>
      </c>
      <c r="F37" s="27">
        <v>9.05459</v>
      </c>
      <c r="G37" s="41">
        <v>26</v>
      </c>
      <c r="H37" s="29" t="s">
        <v>150</v>
      </c>
      <c r="I37" s="81">
        <v>168.392</v>
      </c>
      <c r="J37" s="25">
        <v>1.03787</v>
      </c>
      <c r="K37" s="27">
        <v>-4.32845</v>
      </c>
    </row>
    <row r="38" spans="2:11" ht="10.5" customHeight="1">
      <c r="B38" s="41">
        <v>27</v>
      </c>
      <c r="C38" s="29" t="s">
        <v>184</v>
      </c>
      <c r="D38" s="81">
        <v>174.919</v>
      </c>
      <c r="E38" s="25">
        <v>1.0963</v>
      </c>
      <c r="F38" s="26">
        <v>-14.0659</v>
      </c>
      <c r="G38" s="41">
        <v>27</v>
      </c>
      <c r="H38" s="29" t="s">
        <v>61</v>
      </c>
      <c r="I38" s="81">
        <v>157.094</v>
      </c>
      <c r="J38" s="25">
        <v>0.968237</v>
      </c>
      <c r="K38" s="26">
        <v>0.632995</v>
      </c>
    </row>
    <row r="39" spans="2:11" ht="10.5" customHeight="1">
      <c r="B39" s="41">
        <v>28</v>
      </c>
      <c r="C39" s="29" t="s">
        <v>152</v>
      </c>
      <c r="D39" s="81">
        <v>162.797</v>
      </c>
      <c r="E39" s="25">
        <v>1.02033</v>
      </c>
      <c r="F39" s="26">
        <v>3.06689</v>
      </c>
      <c r="G39" s="41">
        <v>28</v>
      </c>
      <c r="H39" s="29" t="s">
        <v>151</v>
      </c>
      <c r="I39" s="81">
        <v>143.474</v>
      </c>
      <c r="J39" s="25">
        <v>0.884293</v>
      </c>
      <c r="K39" s="26">
        <v>-19.7716</v>
      </c>
    </row>
    <row r="40" spans="2:11" ht="10.5" customHeight="1">
      <c r="B40" s="41">
        <v>29</v>
      </c>
      <c r="C40" s="29" t="s">
        <v>61</v>
      </c>
      <c r="D40" s="81">
        <v>152.381</v>
      </c>
      <c r="E40" s="25">
        <v>0.955044</v>
      </c>
      <c r="F40" s="27">
        <v>-0.300968</v>
      </c>
      <c r="G40" s="41">
        <v>29</v>
      </c>
      <c r="H40" s="29" t="s">
        <v>152</v>
      </c>
      <c r="I40" s="81">
        <v>142.215</v>
      </c>
      <c r="J40" s="25">
        <v>0.876531</v>
      </c>
      <c r="K40" s="27">
        <v>0.547546</v>
      </c>
    </row>
    <row r="41" spans="2:11" ht="10.5" customHeight="1">
      <c r="B41" s="41">
        <v>30</v>
      </c>
      <c r="C41" s="29" t="s">
        <v>63</v>
      </c>
      <c r="D41" s="81">
        <v>144.49</v>
      </c>
      <c r="E41" s="25">
        <v>0.905585</v>
      </c>
      <c r="F41" s="26">
        <v>-3.90825</v>
      </c>
      <c r="G41" s="41">
        <v>30</v>
      </c>
      <c r="H41" s="29" t="s">
        <v>153</v>
      </c>
      <c r="I41" s="81">
        <v>140.347</v>
      </c>
      <c r="J41" s="25">
        <v>0.865018</v>
      </c>
      <c r="K41" s="26">
        <v>1.35303</v>
      </c>
    </row>
    <row r="42" spans="2:11" ht="10.5" customHeight="1">
      <c r="B42" s="41">
        <v>31</v>
      </c>
      <c r="C42" s="29" t="s">
        <v>147</v>
      </c>
      <c r="D42" s="81">
        <v>142.557</v>
      </c>
      <c r="E42" s="25">
        <v>0.893474</v>
      </c>
      <c r="F42" s="27">
        <v>-0.890939</v>
      </c>
      <c r="G42" s="41">
        <v>31</v>
      </c>
      <c r="H42" s="29" t="s">
        <v>184</v>
      </c>
      <c r="I42" s="81">
        <v>139.39</v>
      </c>
      <c r="J42" s="25">
        <v>0.859121</v>
      </c>
      <c r="K42" s="27">
        <v>-20.2005</v>
      </c>
    </row>
    <row r="43" spans="2:11" ht="10.5" customHeight="1">
      <c r="B43" s="41">
        <v>32</v>
      </c>
      <c r="C43" s="29" t="s">
        <v>153</v>
      </c>
      <c r="D43" s="81">
        <v>139.539</v>
      </c>
      <c r="E43" s="25">
        <v>0.874557</v>
      </c>
      <c r="F43" s="26">
        <v>-0.38866</v>
      </c>
      <c r="G43" s="41">
        <v>32</v>
      </c>
      <c r="H43" s="29" t="s">
        <v>63</v>
      </c>
      <c r="I43" s="81">
        <v>135.653</v>
      </c>
      <c r="J43" s="25">
        <v>0.836086</v>
      </c>
      <c r="K43" s="26">
        <v>-4.93501</v>
      </c>
    </row>
    <row r="44" spans="2:11" ht="10.5" customHeight="1">
      <c r="B44" s="41">
        <v>33</v>
      </c>
      <c r="C44" s="29" t="s">
        <v>154</v>
      </c>
      <c r="D44" s="81">
        <v>128.085</v>
      </c>
      <c r="E44" s="25">
        <v>0.802767</v>
      </c>
      <c r="F44" s="26">
        <v>3.34808</v>
      </c>
      <c r="G44" s="41">
        <v>33</v>
      </c>
      <c r="H44" s="29" t="s">
        <v>155</v>
      </c>
      <c r="I44" s="81">
        <v>93.6901</v>
      </c>
      <c r="J44" s="25">
        <v>0.577452</v>
      </c>
      <c r="K44" s="26">
        <v>1.80398</v>
      </c>
    </row>
    <row r="45" spans="2:11" ht="10.5" customHeight="1">
      <c r="B45" s="41">
        <v>34</v>
      </c>
      <c r="C45" s="29" t="s">
        <v>155</v>
      </c>
      <c r="D45" s="81">
        <v>101.98</v>
      </c>
      <c r="E45" s="25">
        <v>0.63916</v>
      </c>
      <c r="F45" s="27">
        <v>3.45496</v>
      </c>
      <c r="G45" s="41">
        <v>34</v>
      </c>
      <c r="H45" s="29" t="s">
        <v>185</v>
      </c>
      <c r="I45" s="81">
        <v>91.5802</v>
      </c>
      <c r="J45" s="25">
        <v>0.564448</v>
      </c>
      <c r="K45" s="27">
        <v>-12.5058</v>
      </c>
    </row>
    <row r="46" spans="2:11" ht="10.5" customHeight="1">
      <c r="B46" s="41">
        <v>35</v>
      </c>
      <c r="C46" s="29" t="s">
        <v>156</v>
      </c>
      <c r="D46" s="81">
        <v>95.1926</v>
      </c>
      <c r="E46" s="25">
        <v>0.596617</v>
      </c>
      <c r="F46" s="26">
        <v>-0.30517</v>
      </c>
      <c r="G46" s="41">
        <v>35</v>
      </c>
      <c r="H46" s="29" t="s">
        <v>186</v>
      </c>
      <c r="I46" s="81">
        <v>86.29</v>
      </c>
      <c r="J46" s="25">
        <v>0.531842</v>
      </c>
      <c r="K46" s="26">
        <v>23.0018</v>
      </c>
    </row>
    <row r="47" spans="2:11" ht="10.5" customHeight="1">
      <c r="B47" s="41">
        <v>36</v>
      </c>
      <c r="C47" s="29" t="s">
        <v>157</v>
      </c>
      <c r="D47" s="81">
        <v>88.9631</v>
      </c>
      <c r="E47" s="25">
        <v>0.557573</v>
      </c>
      <c r="F47" s="26">
        <v>-14.3927</v>
      </c>
      <c r="G47" s="41">
        <v>36</v>
      </c>
      <c r="H47" s="29" t="s">
        <v>156</v>
      </c>
      <c r="I47" s="81">
        <v>85.5952</v>
      </c>
      <c r="J47" s="25">
        <v>0.52756</v>
      </c>
      <c r="K47" s="26">
        <v>-0.0331879</v>
      </c>
    </row>
    <row r="48" spans="2:11" ht="10.5" customHeight="1">
      <c r="B48" s="41">
        <v>37</v>
      </c>
      <c r="C48" s="29" t="s">
        <v>158</v>
      </c>
      <c r="D48" s="82">
        <v>77.6344</v>
      </c>
      <c r="E48" s="30">
        <v>0.486571</v>
      </c>
      <c r="F48" s="26">
        <v>3.13513</v>
      </c>
      <c r="G48" s="41">
        <v>37</v>
      </c>
      <c r="H48" s="29" t="s">
        <v>158</v>
      </c>
      <c r="I48" s="82">
        <v>75.4708</v>
      </c>
      <c r="J48" s="30">
        <v>0.465158</v>
      </c>
      <c r="K48" s="26">
        <v>2.80431</v>
      </c>
    </row>
    <row r="49" spans="2:11" ht="10.5" customHeight="1">
      <c r="B49" s="41">
        <v>38</v>
      </c>
      <c r="C49" s="29" t="s">
        <v>159</v>
      </c>
      <c r="D49" s="82">
        <v>75.091</v>
      </c>
      <c r="E49" s="30">
        <v>0.470631</v>
      </c>
      <c r="F49" s="31">
        <v>-7.79519</v>
      </c>
      <c r="G49" s="41">
        <v>38</v>
      </c>
      <c r="H49" s="29" t="s">
        <v>154</v>
      </c>
      <c r="I49" s="82">
        <v>75.3852</v>
      </c>
      <c r="J49" s="30">
        <v>0.464631</v>
      </c>
      <c r="K49" s="31">
        <v>-1.56307</v>
      </c>
    </row>
    <row r="50" spans="2:11" ht="10.5" customHeight="1">
      <c r="B50" s="41">
        <v>39</v>
      </c>
      <c r="C50" s="29" t="s">
        <v>187</v>
      </c>
      <c r="D50" s="80">
        <v>66</v>
      </c>
      <c r="E50" s="20">
        <v>0.413653</v>
      </c>
      <c r="F50" s="32">
        <v>4.59588</v>
      </c>
      <c r="G50" s="41">
        <v>39</v>
      </c>
      <c r="H50" s="29" t="s">
        <v>160</v>
      </c>
      <c r="I50" s="80">
        <v>74.5393</v>
      </c>
      <c r="J50" s="20">
        <v>0.459418</v>
      </c>
      <c r="K50" s="32">
        <v>6.67678</v>
      </c>
    </row>
    <row r="51" spans="2:11" ht="10.5" customHeight="1">
      <c r="B51" s="41">
        <v>40</v>
      </c>
      <c r="C51" s="29" t="s">
        <v>160</v>
      </c>
      <c r="D51" s="80">
        <v>63.5198</v>
      </c>
      <c r="E51" s="20">
        <v>0.398108</v>
      </c>
      <c r="F51" s="21">
        <v>4.8356</v>
      </c>
      <c r="G51" s="41">
        <v>40</v>
      </c>
      <c r="H51" s="29" t="s">
        <v>157</v>
      </c>
      <c r="I51" s="80">
        <v>72.3348</v>
      </c>
      <c r="J51" s="20">
        <v>0.44583</v>
      </c>
      <c r="K51" s="21">
        <v>-5.35138</v>
      </c>
    </row>
    <row r="52" spans="2:11" ht="10.5" customHeight="1">
      <c r="B52" s="41">
        <v>41</v>
      </c>
      <c r="C52" s="29" t="s">
        <v>179</v>
      </c>
      <c r="D52" s="81">
        <v>60.1602</v>
      </c>
      <c r="E52" s="25">
        <v>0.377052</v>
      </c>
      <c r="F52" s="21">
        <v>-5.55832</v>
      </c>
      <c r="G52" s="41">
        <v>41</v>
      </c>
      <c r="H52" s="29" t="s">
        <v>179</v>
      </c>
      <c r="I52" s="81">
        <v>68.8353</v>
      </c>
      <c r="J52" s="25">
        <v>0.424261</v>
      </c>
      <c r="K52" s="21">
        <v>5.91741</v>
      </c>
    </row>
    <row r="53" spans="2:11" ht="10.5" customHeight="1">
      <c r="B53" s="41">
        <v>42</v>
      </c>
      <c r="C53" s="29" t="s">
        <v>72</v>
      </c>
      <c r="D53" s="81">
        <v>59.9169</v>
      </c>
      <c r="E53" s="25">
        <v>0.375528</v>
      </c>
      <c r="F53" s="26">
        <v>-3.72018</v>
      </c>
      <c r="G53" s="41">
        <v>42</v>
      </c>
      <c r="H53" s="29" t="s">
        <v>73</v>
      </c>
      <c r="I53" s="81">
        <v>67.5673</v>
      </c>
      <c r="J53" s="25">
        <v>0.416446</v>
      </c>
      <c r="K53" s="26">
        <v>0.976045</v>
      </c>
    </row>
    <row r="54" spans="2:11" ht="10.5" customHeight="1">
      <c r="B54" s="41">
        <v>43</v>
      </c>
      <c r="C54" s="29" t="s">
        <v>74</v>
      </c>
      <c r="D54" s="81">
        <v>57.7366</v>
      </c>
      <c r="E54" s="25">
        <v>0.361862</v>
      </c>
      <c r="F54" s="26">
        <v>1.67042</v>
      </c>
      <c r="G54" s="41">
        <v>43</v>
      </c>
      <c r="H54" s="29" t="s">
        <v>161</v>
      </c>
      <c r="I54" s="81">
        <v>60.3982</v>
      </c>
      <c r="J54" s="25">
        <v>0.37226</v>
      </c>
      <c r="K54" s="26">
        <v>-0.0920725</v>
      </c>
    </row>
    <row r="55" spans="2:11" ht="10.5" customHeight="1">
      <c r="B55" s="41">
        <v>44</v>
      </c>
      <c r="C55" s="29" t="s">
        <v>161</v>
      </c>
      <c r="D55" s="81">
        <v>57.6966</v>
      </c>
      <c r="E55" s="25">
        <v>0.361612</v>
      </c>
      <c r="F55" s="26">
        <v>-3.61242</v>
      </c>
      <c r="G55" s="41">
        <v>44</v>
      </c>
      <c r="H55" s="29" t="s">
        <v>72</v>
      </c>
      <c r="I55" s="81">
        <v>58.8253</v>
      </c>
      <c r="J55" s="25">
        <v>0.362566</v>
      </c>
      <c r="K55" s="26">
        <v>-5.90461</v>
      </c>
    </row>
    <row r="56" spans="2:11" ht="10.5" customHeight="1">
      <c r="B56" s="41">
        <v>45</v>
      </c>
      <c r="C56" s="29" t="s">
        <v>76</v>
      </c>
      <c r="D56" s="81">
        <v>57.5896</v>
      </c>
      <c r="E56" s="25">
        <v>0.360941</v>
      </c>
      <c r="F56" s="26">
        <v>-25.4913</v>
      </c>
      <c r="G56" s="41">
        <v>45</v>
      </c>
      <c r="H56" s="29" t="s">
        <v>162</v>
      </c>
      <c r="I56" s="81">
        <v>55.789</v>
      </c>
      <c r="J56" s="25">
        <v>0.343851</v>
      </c>
      <c r="K56" s="26">
        <v>-12.2456</v>
      </c>
    </row>
    <row r="57" spans="2:11" ht="10.5" customHeight="1">
      <c r="B57" s="41">
        <v>46</v>
      </c>
      <c r="C57" s="29" t="s">
        <v>163</v>
      </c>
      <c r="D57" s="81">
        <v>56.313</v>
      </c>
      <c r="E57" s="25">
        <v>0.35294</v>
      </c>
      <c r="F57" s="26">
        <v>-4.27355</v>
      </c>
      <c r="G57" s="41">
        <v>46</v>
      </c>
      <c r="H57" s="29" t="s">
        <v>74</v>
      </c>
      <c r="I57" s="81">
        <v>55.6091</v>
      </c>
      <c r="J57" s="25">
        <v>0.342743</v>
      </c>
      <c r="K57" s="26">
        <v>-6.94081</v>
      </c>
    </row>
    <row r="58" spans="2:11" ht="10.5" customHeight="1">
      <c r="B58" s="41">
        <v>47</v>
      </c>
      <c r="C58" s="29" t="s">
        <v>73</v>
      </c>
      <c r="D58" s="81">
        <v>55.6616</v>
      </c>
      <c r="E58" s="25">
        <v>0.348857</v>
      </c>
      <c r="F58" s="26">
        <v>0.687518</v>
      </c>
      <c r="G58" s="41">
        <v>47</v>
      </c>
      <c r="H58" s="29" t="s">
        <v>164</v>
      </c>
      <c r="I58" s="81">
        <v>48.5919</v>
      </c>
      <c r="J58" s="25">
        <v>0.299493</v>
      </c>
      <c r="K58" s="26">
        <v>0.509538</v>
      </c>
    </row>
    <row r="59" spans="2:11" ht="10.5" customHeight="1">
      <c r="B59" s="41">
        <v>48</v>
      </c>
      <c r="C59" s="29" t="s">
        <v>188</v>
      </c>
      <c r="D59" s="81">
        <v>46.0317</v>
      </c>
      <c r="E59" s="25">
        <v>0.288502</v>
      </c>
      <c r="F59" s="26">
        <v>-15.2615</v>
      </c>
      <c r="G59" s="41">
        <v>48</v>
      </c>
      <c r="H59" s="29" t="s">
        <v>181</v>
      </c>
      <c r="I59" s="81">
        <v>47.9</v>
      </c>
      <c r="J59" s="25">
        <v>0.295228</v>
      </c>
      <c r="K59" s="26">
        <v>-7.88462</v>
      </c>
    </row>
    <row r="60" spans="2:11" ht="10.5" customHeight="1">
      <c r="B60" s="40">
        <v>49</v>
      </c>
      <c r="C60" s="29" t="s">
        <v>181</v>
      </c>
      <c r="D60" s="80">
        <v>43.735</v>
      </c>
      <c r="E60" s="20">
        <v>0.274108</v>
      </c>
      <c r="F60" s="21">
        <v>-11.315</v>
      </c>
      <c r="G60" s="40">
        <v>49</v>
      </c>
      <c r="H60" s="29" t="s">
        <v>165</v>
      </c>
      <c r="I60" s="80">
        <v>47.155</v>
      </c>
      <c r="J60" s="20">
        <v>0.290636</v>
      </c>
      <c r="K60" s="21">
        <v>7.67186</v>
      </c>
    </row>
    <row r="61" spans="2:11" ht="10.5" customHeight="1">
      <c r="B61" s="40">
        <v>50</v>
      </c>
      <c r="C61" s="19" t="s">
        <v>166</v>
      </c>
      <c r="D61" s="80">
        <v>36.8375</v>
      </c>
      <c r="E61" s="20">
        <v>0.230878</v>
      </c>
      <c r="F61" s="21">
        <v>7.59981</v>
      </c>
      <c r="G61" s="40">
        <v>50</v>
      </c>
      <c r="H61" s="29" t="s">
        <v>167</v>
      </c>
      <c r="I61" s="80">
        <v>46.727</v>
      </c>
      <c r="J61" s="20">
        <v>0.287998</v>
      </c>
      <c r="K61" s="21">
        <v>-9.62245</v>
      </c>
    </row>
    <row r="62" spans="2:11" ht="12" customHeight="1">
      <c r="B62" s="41"/>
      <c r="C62" s="45" t="s">
        <v>2</v>
      </c>
      <c r="D62" s="83">
        <v>14968.2</v>
      </c>
      <c r="E62" s="35">
        <v>93.8129</v>
      </c>
      <c r="F62" s="69" t="s">
        <v>23</v>
      </c>
      <c r="G62" s="41"/>
      <c r="H62" s="45" t="s">
        <v>2</v>
      </c>
      <c r="I62" s="83">
        <v>14819</v>
      </c>
      <c r="J62" s="35">
        <v>91.3359</v>
      </c>
      <c r="K62" s="69" t="s">
        <v>23</v>
      </c>
    </row>
    <row r="63" spans="2:11" ht="12" customHeight="1">
      <c r="B63" s="47"/>
      <c r="C63" s="46" t="s">
        <v>3</v>
      </c>
      <c r="D63" s="84">
        <v>15955.4</v>
      </c>
      <c r="E63" s="38">
        <v>100</v>
      </c>
      <c r="F63" s="39">
        <v>-3.23814</v>
      </c>
      <c r="G63" s="47"/>
      <c r="H63" s="46" t="s">
        <v>3</v>
      </c>
      <c r="I63" s="84">
        <v>16224.7</v>
      </c>
      <c r="J63" s="38">
        <v>100</v>
      </c>
      <c r="K63" s="39">
        <v>-3.09368</v>
      </c>
    </row>
    <row r="64" spans="2:11" ht="3.75" customHeight="1">
      <c r="B64" s="8"/>
      <c r="C64" s="5"/>
      <c r="D64" s="48"/>
      <c r="E64" s="48"/>
      <c r="F64" s="49"/>
      <c r="G64" s="49"/>
      <c r="H64" s="5"/>
      <c r="I64" s="48"/>
      <c r="J64" s="48"/>
      <c r="K64" s="49"/>
    </row>
    <row r="65" spans="2:11" ht="12" customHeight="1">
      <c r="B65" s="94" t="s">
        <v>34</v>
      </c>
      <c r="C65" s="57"/>
      <c r="D65" s="58"/>
      <c r="E65" s="58"/>
      <c r="F65" s="59"/>
      <c r="G65" s="59"/>
      <c r="H65" s="57"/>
      <c r="I65" s="58"/>
      <c r="J65" s="58"/>
      <c r="K65" s="59"/>
    </row>
    <row r="66" spans="2:11" ht="9" customHeight="1">
      <c r="B66" s="61" t="s">
        <v>207</v>
      </c>
      <c r="C66" s="62"/>
      <c r="D66" s="63"/>
      <c r="E66" s="63"/>
      <c r="F66" s="64"/>
      <c r="G66" s="64"/>
      <c r="H66" s="62"/>
      <c r="I66" s="63"/>
      <c r="J66" s="63"/>
      <c r="K66" s="64"/>
    </row>
    <row r="67" spans="2:11" ht="9" customHeight="1">
      <c r="B67" s="61" t="s">
        <v>206</v>
      </c>
      <c r="C67" s="62"/>
      <c r="D67" s="63"/>
      <c r="E67" s="63"/>
      <c r="F67" s="64"/>
      <c r="G67" s="64"/>
      <c r="H67" s="62"/>
      <c r="I67" s="63"/>
      <c r="J67" s="63"/>
      <c r="K67" s="64"/>
    </row>
    <row r="68" spans="2:11" ht="9" customHeight="1">
      <c r="B68" s="61" t="s">
        <v>205</v>
      </c>
      <c r="C68" s="62"/>
      <c r="D68" s="63"/>
      <c r="E68" s="63"/>
      <c r="F68" s="64"/>
      <c r="G68" s="64"/>
      <c r="H68" s="62"/>
      <c r="I68" s="63"/>
      <c r="J68" s="63"/>
      <c r="K68" s="64"/>
    </row>
    <row r="69" spans="2:11" ht="3.75" customHeight="1">
      <c r="B69" s="77"/>
      <c r="C69" s="52"/>
      <c r="D69" s="53"/>
      <c r="E69" s="53"/>
      <c r="F69" s="54"/>
      <c r="G69" s="54"/>
      <c r="H69" s="52"/>
      <c r="I69" s="53"/>
      <c r="J69" s="53"/>
      <c r="K69" s="54"/>
    </row>
    <row r="70" spans="4:11" ht="9" customHeight="1">
      <c r="D70" s="11"/>
      <c r="E70" s="11"/>
      <c r="F70" s="9"/>
      <c r="G70" s="9"/>
      <c r="I70" s="11"/>
      <c r="J70" s="11"/>
      <c r="K70" s="9"/>
    </row>
    <row r="71" spans="2:11" ht="9" customHeight="1">
      <c r="B71" s="9"/>
      <c r="C71" s="6"/>
      <c r="D71" s="11"/>
      <c r="E71" s="11"/>
      <c r="F71" s="9"/>
      <c r="G71" s="9"/>
      <c r="I71" s="11"/>
      <c r="J71" s="11"/>
      <c r="K71" s="9"/>
    </row>
    <row r="72" spans="2:11" ht="9" customHeight="1">
      <c r="B72" s="9"/>
      <c r="C72" s="6"/>
      <c r="D72" s="11"/>
      <c r="E72" s="11"/>
      <c r="F72" s="9"/>
      <c r="G72" s="9"/>
      <c r="I72" s="11"/>
      <c r="J72" s="11"/>
      <c r="K72" s="9"/>
    </row>
    <row r="73" spans="2:11" ht="9" customHeight="1">
      <c r="B73" s="9"/>
      <c r="C73" s="6"/>
      <c r="D73" s="11"/>
      <c r="E73" s="11"/>
      <c r="F73" s="9"/>
      <c r="G73" s="9"/>
      <c r="I73" s="11"/>
      <c r="J73" s="11"/>
      <c r="K73" s="9"/>
    </row>
    <row r="74" spans="2:11" ht="9" customHeight="1">
      <c r="B74" s="9"/>
      <c r="C74" s="6"/>
      <c r="D74" s="11"/>
      <c r="E74" s="11"/>
      <c r="F74" s="9"/>
      <c r="G74" s="9"/>
      <c r="I74" s="11"/>
      <c r="J74" s="11"/>
      <c r="K74" s="9"/>
    </row>
    <row r="75" spans="2:11" ht="9" customHeight="1">
      <c r="B75" s="9"/>
      <c r="D75" s="11"/>
      <c r="E75" s="11"/>
      <c r="F75" s="9"/>
      <c r="G75" s="9"/>
      <c r="I75" s="11"/>
      <c r="J75" s="11"/>
      <c r="K75" s="9"/>
    </row>
    <row r="76" spans="4:11" ht="9" customHeight="1">
      <c r="D76" s="11"/>
      <c r="E76" s="11"/>
      <c r="F76" s="9"/>
      <c r="G76" s="9"/>
      <c r="I76" s="11"/>
      <c r="J76" s="11"/>
      <c r="K76" s="9"/>
    </row>
    <row r="77" spans="4:11" ht="9" customHeight="1">
      <c r="D77" s="11"/>
      <c r="E77" s="11"/>
      <c r="F77" s="9"/>
      <c r="G77" s="9"/>
      <c r="I77" s="11"/>
      <c r="J77" s="11"/>
      <c r="K77" s="9"/>
    </row>
    <row r="78" spans="4:10" ht="9" customHeight="1">
      <c r="D78" s="11"/>
      <c r="E78" s="11"/>
      <c r="F78" s="9"/>
      <c r="G78" s="9"/>
      <c r="I78" s="11"/>
      <c r="J78" s="11"/>
    </row>
    <row r="79" spans="4:10" ht="9" customHeight="1">
      <c r="D79" s="11"/>
      <c r="E79" s="11"/>
      <c r="F79" s="9"/>
      <c r="G79" s="9"/>
      <c r="I79" s="11"/>
      <c r="J79" s="11"/>
    </row>
    <row r="80" spans="4:10" ht="9" customHeight="1">
      <c r="D80" s="11"/>
      <c r="E80" s="11"/>
      <c r="F80" s="9"/>
      <c r="G80" s="9"/>
      <c r="I80" s="11"/>
      <c r="J80" s="11"/>
    </row>
    <row r="81" spans="4:10" ht="9" customHeight="1">
      <c r="D81" s="11"/>
      <c r="E81" s="11"/>
      <c r="F81" s="9"/>
      <c r="G81" s="9"/>
      <c r="I81" s="11"/>
      <c r="J81" s="11"/>
    </row>
    <row r="82" spans="4:10" ht="9" customHeight="1">
      <c r="D82" s="11"/>
      <c r="E82" s="11"/>
      <c r="F82" s="9"/>
      <c r="G82" s="9"/>
      <c r="I82" s="11"/>
      <c r="J82" s="11"/>
    </row>
    <row r="83" spans="6:10" ht="9" customHeight="1">
      <c r="F83" s="9"/>
      <c r="G83" s="9"/>
      <c r="I83" s="11"/>
      <c r="J83" s="11"/>
    </row>
    <row r="84" spans="6:10" ht="9" customHeight="1">
      <c r="F84" s="9"/>
      <c r="G84" s="9"/>
      <c r="I84" s="11"/>
      <c r="J84" s="11"/>
    </row>
    <row r="85" spans="6:10" ht="9" customHeight="1">
      <c r="F85" s="9"/>
      <c r="G85" s="9"/>
      <c r="I85" s="11"/>
      <c r="J85" s="11"/>
    </row>
    <row r="86" spans="6:10" ht="9" customHeight="1">
      <c r="F86" s="9"/>
      <c r="G86" s="9"/>
      <c r="I86" s="11"/>
      <c r="J86" s="11"/>
    </row>
    <row r="87" spans="6:10" ht="9" customHeight="1">
      <c r="F87" s="9"/>
      <c r="G87" s="9"/>
      <c r="I87" s="11"/>
      <c r="J87" s="11"/>
    </row>
    <row r="88" spans="9:10" ht="9" customHeight="1">
      <c r="I88" s="11"/>
      <c r="J88" s="11"/>
    </row>
    <row r="89" spans="9:10" ht="9" customHeight="1">
      <c r="I89" s="11"/>
      <c r="J89" s="11"/>
    </row>
    <row r="90" spans="9:10" ht="9" customHeight="1">
      <c r="I90" s="11"/>
      <c r="J90" s="11"/>
    </row>
    <row r="91" spans="9:10" ht="9" customHeight="1">
      <c r="I91" s="11"/>
      <c r="J91" s="11"/>
    </row>
    <row r="92" spans="9:10" ht="9" customHeight="1">
      <c r="I92" s="11"/>
      <c r="J92" s="11"/>
    </row>
    <row r="93" spans="9:10" ht="9" customHeight="1">
      <c r="I93" s="11"/>
      <c r="J93" s="11"/>
    </row>
    <row r="94" spans="9:10" ht="9" customHeight="1">
      <c r="I94" s="11"/>
      <c r="J94" s="11"/>
    </row>
    <row r="95" spans="9:10" ht="9" customHeight="1">
      <c r="I95" s="11"/>
      <c r="J95" s="11"/>
    </row>
    <row r="96" spans="9:10" ht="9" customHeight="1">
      <c r="I96" s="11"/>
      <c r="J96" s="11"/>
    </row>
    <row r="97" spans="9:10" ht="9" customHeight="1">
      <c r="I97" s="11"/>
      <c r="J97" s="11"/>
    </row>
    <row r="98" spans="9:10" ht="9" customHeight="1">
      <c r="I98" s="11"/>
      <c r="J98" s="11"/>
    </row>
    <row r="99" spans="9:10" ht="9" customHeight="1">
      <c r="I99" s="11"/>
      <c r="J99" s="11"/>
    </row>
    <row r="100" spans="9:10" ht="9" customHeight="1">
      <c r="I100" s="11"/>
      <c r="J100" s="11"/>
    </row>
    <row r="101" spans="9:10" ht="9" customHeight="1">
      <c r="I101" s="11"/>
      <c r="J101" s="11"/>
    </row>
    <row r="102" spans="9:10" ht="9" customHeight="1">
      <c r="I102" s="11"/>
      <c r="J102" s="11"/>
    </row>
    <row r="103" spans="9:10" ht="9" customHeight="1">
      <c r="I103" s="11"/>
      <c r="J103" s="11"/>
    </row>
    <row r="104" spans="9:10" ht="9" customHeight="1">
      <c r="I104" s="11"/>
      <c r="J104" s="11"/>
    </row>
    <row r="105" spans="9:10" ht="9" customHeight="1">
      <c r="I105" s="11"/>
      <c r="J105" s="11"/>
    </row>
  </sheetData>
  <sheetProtection/>
  <mergeCells count="3">
    <mergeCell ref="B2:K2"/>
    <mergeCell ref="B1:K1"/>
    <mergeCell ref="B3:K3"/>
  </mergeCells>
  <conditionalFormatting sqref="B25:B60 B6:B23 B62:B63">
    <cfRule type="cellIs" priority="2" dxfId="10" operator="equal" stopIfTrue="1">
      <formula>0</formula>
    </cfRule>
  </conditionalFormatting>
  <conditionalFormatting sqref="B61">
    <cfRule type="cellIs" priority="1" dxfId="10" operator="equal" stopIfTrue="1">
      <formula>0</formula>
    </cfRule>
  </conditionalFormatting>
  <printOptions horizontalCentered="1"/>
  <pageMargins left="0.7874015748031497" right="0.7874015748031497" top="0.3149606299212598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Mercedes Ninez</cp:lastModifiedBy>
  <cp:lastPrinted>2017-05-24T14:24:06Z</cp:lastPrinted>
  <dcterms:created xsi:type="dcterms:W3CDTF">1997-12-18T10:14:33Z</dcterms:created>
  <dcterms:modified xsi:type="dcterms:W3CDTF">2017-07-26T08:16:31Z</dcterms:modified>
  <cp:category/>
  <cp:version/>
  <cp:contentType/>
  <cp:contentStatus/>
</cp:coreProperties>
</file>