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476" yWindow="96" windowWidth="7260" windowHeight="8832" tabRatio="894" firstSheet="2" activeTab="4"/>
  </bookViews>
  <sheets>
    <sheet name="Difference with PREVIOUS RUN" sheetId="1" state="hidden" r:id="rId1"/>
    <sheet name="PREVIOUS RUN" sheetId="2" state="hidden" r:id="rId2"/>
    <sheet name="English" sheetId="3" r:id="rId3"/>
    <sheet name="French" sheetId="4" r:id="rId4"/>
    <sheet name="Spanish" sheetId="5" r:id="rId5"/>
  </sheets>
  <externalReferences>
    <externalReference r:id="rId8"/>
  </externalReferences>
  <definedNames>
    <definedName name="_Fill" hidden="1">#REF!</definedName>
    <definedName name="_Order1" hidden="1">0</definedName>
    <definedName name="growth_e">'English'!$K$6:$K$62,'English'!$F$6:$F$62</definedName>
    <definedName name="growth_f">'French'!$F$6:$F$62,'French'!$K$6:$K$62</definedName>
    <definedName name="growth_s">'Spanish'!$K$6:$K$62,'Spanish'!$F$6:$F$62</definedName>
    <definedName name="Labels" localSheetId="2">'English'!$C$6:$C$59,'English'!$H$6:$H$58</definedName>
    <definedName name="Labels" localSheetId="3">'French'!$C$5:$C$62,'French'!$H$5:$H$62</definedName>
    <definedName name="Labels" localSheetId="4">'Spanish'!$C$6:$C$62,'Spanish'!$H$6:$H$62</definedName>
    <definedName name="_xlnm.Print_Area" localSheetId="2">'English'!$B$1:$K$69</definedName>
    <definedName name="_xlnm.Print_Area" localSheetId="3">'French'!$A$1:$K$68</definedName>
    <definedName name="_xlnm.Print_Area" localSheetId="4">'Spanish'!$B$1:$K$68</definedName>
    <definedName name="Values">'[1]English'!$E$6:$E$62,'[1]English'!$L$6:$L$62</definedName>
    <definedName name="values_e">'[1]English'!$T$23,'[1]English'!$E$6:$E$62,'[1]English'!$L$6:$L$62</definedName>
  </definedNames>
  <calcPr fullCalcOnLoad="1"/>
</workbook>
</file>

<file path=xl/sharedStrings.xml><?xml version="1.0" encoding="utf-8"?>
<sst xmlns="http://schemas.openxmlformats.org/spreadsheetml/2006/main" count="748" uniqueCount="283">
  <si>
    <t xml:space="preserve"> 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</si>
  <si>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Azerbaijan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</si>
  <si>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</si>
  <si>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</si>
  <si>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Extra-EU (27) exports                                                                                                                                                                                                                           </t>
  </si>
  <si>
    <t xml:space="preserve"> Extra-EU (27) imports                                                                                                                                                                                                                           </t>
  </si>
  <si>
    <t xml:space="preserve"> Bangladesh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</si>
  <si>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</si>
  <si>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</si>
  <si>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Importers </t>
  </si>
  <si>
    <t xml:space="preserve">Importateurs </t>
  </si>
  <si>
    <t xml:space="preserve">Importadores </t>
  </si>
  <si>
    <t xml:space="preserve">Exporters </t>
  </si>
  <si>
    <t xml:space="preserve">Exportateurs </t>
  </si>
  <si>
    <t xml:space="preserve">Exportadores </t>
  </si>
  <si>
    <t xml:space="preserve"> 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</si>
  <si>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 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</si>
  <si>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</si>
  <si>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</si>
  <si>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</si>
  <si>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</si>
  <si>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 World (excl. intra-EU (27))  c                                                                                                                                                                                                                  </t>
  </si>
  <si>
    <t xml:space="preserve"> 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</si>
  <si>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 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</si>
  <si>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 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</si>
  <si>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</si>
  <si>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</si>
  <si>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</si>
  <si>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</si>
  <si>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</si>
  <si>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</si>
  <si>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</si>
  <si>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</si>
  <si>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</si>
  <si>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</si>
  <si>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</si>
  <si>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 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</si>
  <si>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</si>
  <si>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</si>
  <si>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</si>
  <si>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</si>
  <si>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Table I.9                                                                                                                                                                                                                             </t>
  </si>
  <si>
    <t xml:space="preserve"> Angola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</si>
  <si>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Angola  a,_b                                                                                                                                                                                                                                    </t>
  </si>
  <si>
    <t xml:space="preserve"> Lebanon  a                                                                                                                                                                                                                                      </t>
  </si>
  <si>
    <r>
      <t>Note:</t>
    </r>
    <r>
      <rPr>
        <sz val="6"/>
        <rFont val="Arial Narrow"/>
        <family val="2"/>
      </rPr>
      <t xml:space="preserve"> For annual data 1999-2009, see Appendix Tables A6 and A7.                                                                                                                                                                               </t>
    </r>
  </si>
  <si>
    <t xml:space="preserve">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</si>
  <si>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</si>
  <si>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</si>
  <si>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</si>
  <si>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Ukraine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</si>
  <si>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</si>
  <si>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</si>
  <si>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 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</si>
  <si>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</si>
  <si>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</si>
  <si>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</si>
  <si>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</si>
  <si>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</si>
  <si>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</si>
  <si>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</si>
  <si>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</si>
  <si>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Leading exporters and importers in world merchandise trade (excluding intra-EU (27) trade), 2009                                                                                                                                      </t>
  </si>
  <si>
    <t xml:space="preserve">Rank </t>
  </si>
  <si>
    <t xml:space="preserve">Value </t>
  </si>
  <si>
    <t xml:space="preserve">Share </t>
  </si>
  <si>
    <t xml:space="preserve">Annual percentage change </t>
  </si>
  <si>
    <t xml:space="preserve">Rang </t>
  </si>
  <si>
    <t xml:space="preserve">Valeur </t>
  </si>
  <si>
    <t xml:space="preserve">Part </t>
  </si>
  <si>
    <t xml:space="preserve">Variation annuelle en pourcentage </t>
  </si>
  <si>
    <t xml:space="preserve">Orden </t>
  </si>
  <si>
    <t xml:space="preserve">Valor </t>
  </si>
  <si>
    <t xml:space="preserve">Parte </t>
  </si>
  <si>
    <t xml:space="preserve">Variación porcentual anual </t>
  </si>
  <si>
    <t xml:space="preserve"> 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</si>
  <si>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</si>
  <si>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 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</si>
  <si>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</si>
  <si>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</si>
  <si>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</si>
  <si>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</si>
  <si>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</si>
  <si>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 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</si>
  <si>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 Iran, Islamic Rep. of                                                                                                                                                                                                                           </t>
  </si>
  <si>
    <t xml:space="preserve"> 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</si>
  <si>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Libyan Arab Jamahiriya  b 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</si>
  <si>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</si>
  <si>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</si>
  <si>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</si>
  <si>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domestic exports </t>
  </si>
  <si>
    <t xml:space="preserve">exportations d'origine locale </t>
  </si>
  <si>
    <t xml:space="preserve">re-exports </t>
  </si>
  <si>
    <t xml:space="preserve">retained imports </t>
  </si>
  <si>
    <t xml:space="preserve">importaciones definitivas </t>
  </si>
  <si>
    <t>Extra-EU(28) imports</t>
  </si>
  <si>
    <t>Extra-EU(28) exports</t>
  </si>
  <si>
    <r>
      <t xml:space="preserve">Note: </t>
    </r>
    <r>
      <rPr>
        <sz val="6"/>
        <rFont val="Arial Narrow"/>
        <family val="2"/>
      </rPr>
      <t>For annual data 2006-2016, see Tables A58 and A59.</t>
    </r>
  </si>
  <si>
    <r>
      <t xml:space="preserve">Note: </t>
    </r>
    <r>
      <rPr>
        <sz val="6"/>
        <rFont val="Arial Narrow"/>
        <family val="2"/>
      </rPr>
      <t>Pour les données annuelles de 2006-2016, voir les tableaux A58 et A59.</t>
    </r>
  </si>
  <si>
    <r>
      <t xml:space="preserve">Nota: </t>
    </r>
    <r>
      <rPr>
        <sz val="6"/>
        <rFont val="Arial Narrow"/>
        <family val="2"/>
      </rPr>
      <t>Para los datos anuales en valor de 2006 a 2016, véanse los cuadros A58 y A59.</t>
    </r>
  </si>
  <si>
    <t xml:space="preserve">China  </t>
  </si>
  <si>
    <t xml:space="preserve">United States of America  </t>
  </si>
  <si>
    <t xml:space="preserve">Japan  </t>
  </si>
  <si>
    <t xml:space="preserve">Hong Kong, China  </t>
  </si>
  <si>
    <t xml:space="preserve">Korea, Republic of  </t>
  </si>
  <si>
    <t xml:space="preserve">Canada  </t>
  </si>
  <si>
    <t xml:space="preserve">Mexico  </t>
  </si>
  <si>
    <t xml:space="preserve">Singapore  </t>
  </si>
  <si>
    <t xml:space="preserve">India  </t>
  </si>
  <si>
    <t xml:space="preserve">Switzerland  </t>
  </si>
  <si>
    <t xml:space="preserve">Russian Federation  </t>
  </si>
  <si>
    <t xml:space="preserve">Chinese Taipei  </t>
  </si>
  <si>
    <t xml:space="preserve">Turkey  </t>
  </si>
  <si>
    <t xml:space="preserve">Thailand  </t>
  </si>
  <si>
    <t xml:space="preserve">Australia  </t>
  </si>
  <si>
    <t xml:space="preserve">Malaysia  </t>
  </si>
  <si>
    <t xml:space="preserve">Brazil  </t>
  </si>
  <si>
    <t xml:space="preserve">Viet Nam  </t>
  </si>
  <si>
    <t xml:space="preserve">Indonesia  </t>
  </si>
  <si>
    <t xml:space="preserve">Norway  </t>
  </si>
  <si>
    <t xml:space="preserve">South Africa  </t>
  </si>
  <si>
    <t xml:space="preserve">Chile  </t>
  </si>
  <si>
    <t xml:space="preserve">Argentina  </t>
  </si>
  <si>
    <t xml:space="preserve">Egypt  </t>
  </si>
  <si>
    <t xml:space="preserve">Qatar  </t>
  </si>
  <si>
    <t xml:space="preserve">Philippines  </t>
  </si>
  <si>
    <t xml:space="preserve">Pakistan  </t>
  </si>
  <si>
    <t xml:space="preserve">Algeria  </t>
  </si>
  <si>
    <t xml:space="preserve">Peru  </t>
  </si>
  <si>
    <t xml:space="preserve">Colombia  </t>
  </si>
  <si>
    <t xml:space="preserve">Kazakhstan  </t>
  </si>
  <si>
    <t xml:space="preserve">Morocco  </t>
  </si>
  <si>
    <t xml:space="preserve">Ukraine  </t>
  </si>
  <si>
    <t xml:space="preserve">Bangladesh  </t>
  </si>
  <si>
    <t xml:space="preserve">New Zealand  </t>
  </si>
  <si>
    <t xml:space="preserve">Belarus  </t>
  </si>
  <si>
    <t xml:space="preserve">Tunisia  </t>
  </si>
  <si>
    <t xml:space="preserve">Ecuador  </t>
  </si>
  <si>
    <t xml:space="preserve">Serbia  </t>
  </si>
  <si>
    <t xml:space="preserve">Jordan  </t>
  </si>
  <si>
    <t xml:space="preserve">Chine   </t>
  </si>
  <si>
    <t xml:space="preserve">États-Unis d'Amérique  </t>
  </si>
  <si>
    <t xml:space="preserve">Japon   </t>
  </si>
  <si>
    <t xml:space="preserve">Hong Kong, Chine   </t>
  </si>
  <si>
    <t xml:space="preserve">Corée, République de   </t>
  </si>
  <si>
    <t xml:space="preserve">Canada   </t>
  </si>
  <si>
    <t xml:space="preserve">Mexique   </t>
  </si>
  <si>
    <t xml:space="preserve">Singapour   </t>
  </si>
  <si>
    <t xml:space="preserve">Inde   </t>
  </si>
  <si>
    <t xml:space="preserve">Suisse   </t>
  </si>
  <si>
    <t xml:space="preserve">Fédération de Russie  </t>
  </si>
  <si>
    <t xml:space="preserve">Taipei chinois   </t>
  </si>
  <si>
    <t xml:space="preserve">Turquie   </t>
  </si>
  <si>
    <t xml:space="preserve">Thaïlande   </t>
  </si>
  <si>
    <t xml:space="preserve">Australie   </t>
  </si>
  <si>
    <t xml:space="preserve">Malaisie   </t>
  </si>
  <si>
    <t xml:space="preserve">Brésil   </t>
  </si>
  <si>
    <t xml:space="preserve">Viet Nam   </t>
  </si>
  <si>
    <t xml:space="preserve">Indonésie   </t>
  </si>
  <si>
    <t xml:space="preserve">Norvège   </t>
  </si>
  <si>
    <t xml:space="preserve">Afrique du Sud   </t>
  </si>
  <si>
    <t xml:space="preserve">Chili   </t>
  </si>
  <si>
    <t xml:space="preserve">Argentine   </t>
  </si>
  <si>
    <t xml:space="preserve">Égypte   </t>
  </si>
  <si>
    <t xml:space="preserve">Qatar   </t>
  </si>
  <si>
    <t xml:space="preserve">Philippines   </t>
  </si>
  <si>
    <t xml:space="preserve">Pakistan   </t>
  </si>
  <si>
    <t xml:space="preserve">Algérie  </t>
  </si>
  <si>
    <t xml:space="preserve">Pérou   </t>
  </si>
  <si>
    <t xml:space="preserve">Colombie   </t>
  </si>
  <si>
    <t xml:space="preserve">Maroc   </t>
  </si>
  <si>
    <t xml:space="preserve">Ukraine   </t>
  </si>
  <si>
    <t xml:space="preserve">Bangladesh   </t>
  </si>
  <si>
    <t xml:space="preserve">Nouvelle-Zélande  </t>
  </si>
  <si>
    <t xml:space="preserve">Bélarus  </t>
  </si>
  <si>
    <t xml:space="preserve">Tunisie   </t>
  </si>
  <si>
    <t xml:space="preserve">Équateur   </t>
  </si>
  <si>
    <t xml:space="preserve">Serbie  </t>
  </si>
  <si>
    <t xml:space="preserve">Jordanie   </t>
  </si>
  <si>
    <t xml:space="preserve">Estados Unidos de América  </t>
  </si>
  <si>
    <t xml:space="preserve">Japón  </t>
  </si>
  <si>
    <t xml:space="preserve">Corea, República de  </t>
  </si>
  <si>
    <t xml:space="preserve">Canadá  </t>
  </si>
  <si>
    <t xml:space="preserve">México  </t>
  </si>
  <si>
    <t xml:space="preserve">Singapur  </t>
  </si>
  <si>
    <t xml:space="preserve">Suiza  </t>
  </si>
  <si>
    <t xml:space="preserve">Federación de Rusia  </t>
  </si>
  <si>
    <t xml:space="preserve">Taipei Chino  </t>
  </si>
  <si>
    <t xml:space="preserve">Turquía  </t>
  </si>
  <si>
    <t xml:space="preserve">Tailandia  </t>
  </si>
  <si>
    <t xml:space="preserve">Malasia  </t>
  </si>
  <si>
    <t xml:space="preserve">Brasil  </t>
  </si>
  <si>
    <t xml:space="preserve">Noruega  </t>
  </si>
  <si>
    <t xml:space="preserve">Sudáfrica  </t>
  </si>
  <si>
    <t xml:space="preserve">Egipto  </t>
  </si>
  <si>
    <t xml:space="preserve">Filipinas  </t>
  </si>
  <si>
    <t xml:space="preserve">Pakistán  </t>
  </si>
  <si>
    <t xml:space="preserve">Argelia  </t>
  </si>
  <si>
    <t xml:space="preserve">Perú  </t>
  </si>
  <si>
    <t xml:space="preserve">Kazajstán  </t>
  </si>
  <si>
    <t xml:space="preserve">Marruecos  </t>
  </si>
  <si>
    <t xml:space="preserve">Ucrania  </t>
  </si>
  <si>
    <t xml:space="preserve">Nueva Zelandia  </t>
  </si>
  <si>
    <t xml:space="preserve">Belarús  </t>
  </si>
  <si>
    <t xml:space="preserve">Túnez  </t>
  </si>
  <si>
    <t xml:space="preserve">Jordania  </t>
  </si>
  <si>
    <t xml:space="preserve">exportaciones locales </t>
  </si>
  <si>
    <t xml:space="preserve">reexportaciones </t>
  </si>
  <si>
    <t xml:space="preserve">réexportations </t>
  </si>
  <si>
    <t xml:space="preserve">importations définitives </t>
  </si>
  <si>
    <t xml:space="preserve">Exportations extra-UE (28) </t>
  </si>
  <si>
    <t xml:space="preserve">Importations extra-UE (28) </t>
  </si>
  <si>
    <t xml:space="preserve">Exportaciones extra-UE (28) </t>
  </si>
  <si>
    <t xml:space="preserve">Importaciones extra-UE (28) </t>
  </si>
  <si>
    <t>retained imports a</t>
  </si>
  <si>
    <t>United Arab Emirates  a</t>
  </si>
  <si>
    <t>Australia  a</t>
  </si>
  <si>
    <t>Saudi Arabia, Kingdom of  a</t>
  </si>
  <si>
    <t>South Africa  a</t>
  </si>
  <si>
    <t>Philippines  a</t>
  </si>
  <si>
    <t>Iran  a</t>
  </si>
  <si>
    <t>Israel  a</t>
  </si>
  <si>
    <t>Iraq  a</t>
  </si>
  <si>
    <t>Kuwait, the State of  a</t>
  </si>
  <si>
    <t>Bangladesh  a</t>
  </si>
  <si>
    <t>Nigeria  a</t>
  </si>
  <si>
    <t>Oman  a</t>
  </si>
  <si>
    <t>Angola  a</t>
  </si>
  <si>
    <t>Belarus  a</t>
  </si>
  <si>
    <t>Sri Lanka  a</t>
  </si>
  <si>
    <t>importaciones definitivas a</t>
  </si>
  <si>
    <t>Emiratos Árabes Unidos  a</t>
  </si>
  <si>
    <t>Arabia Saudita, Reino de la  a</t>
  </si>
  <si>
    <t>Sudáfrica  a</t>
  </si>
  <si>
    <t>Filipinas  a</t>
  </si>
  <si>
    <t>Irán  a</t>
  </si>
  <si>
    <t>Kuwait, Estado de  a</t>
  </si>
  <si>
    <t>Omán  a</t>
  </si>
  <si>
    <t>Belarús  a</t>
  </si>
  <si>
    <t>importations définitives a</t>
  </si>
  <si>
    <t>Émirats arabes unis   a</t>
  </si>
  <si>
    <t>Australie   a</t>
  </si>
  <si>
    <t>Arabie saoudite, Royaume d'  a</t>
  </si>
  <si>
    <t>Afrique du Sud   a</t>
  </si>
  <si>
    <t>Philippines   a</t>
  </si>
  <si>
    <t>Israël   a</t>
  </si>
  <si>
    <t>Koweït, État du  a</t>
  </si>
  <si>
    <t>Bangladesh   a</t>
  </si>
  <si>
    <t>Nigéria   a</t>
  </si>
  <si>
    <t>Oman   a</t>
  </si>
  <si>
    <t>Angola   a</t>
  </si>
  <si>
    <t>Bélarus  a</t>
  </si>
  <si>
    <t>Sri Lanka   a</t>
  </si>
  <si>
    <t>Canada   b</t>
  </si>
  <si>
    <t>Fédération de Russie  b</t>
  </si>
  <si>
    <t>Canada  b</t>
  </si>
  <si>
    <t>Russian Federation  b</t>
  </si>
  <si>
    <t>Canadá  b</t>
  </si>
  <si>
    <t>Federación de Rusia  b</t>
  </si>
  <si>
    <t>Venezuela, República Bolivariana de  a,c</t>
  </si>
  <si>
    <t>Total de las economías anteriores c</t>
  </si>
  <si>
    <t>Mundo (excluido el comercio dentro de la UE (28))  c</t>
  </si>
  <si>
    <t>Venezuela, République bolivarienne du   a,c</t>
  </si>
  <si>
    <t>Total des économies ci-dessus c</t>
  </si>
  <si>
    <t>Monde (à l´exclusion du commerce intra-UE (28))  c</t>
  </si>
  <si>
    <t>Venezuela, Bolivarian Republic of  a,c</t>
  </si>
  <si>
    <t>Total of above c</t>
  </si>
  <si>
    <t>World (excl. intra-EU (28))  c</t>
  </si>
  <si>
    <t>a  Secretariat estimates</t>
  </si>
  <si>
    <t>b  Imports are valued f.o.b.</t>
  </si>
  <si>
    <t>c  Includes significant re-exports or imports for re-export.</t>
  </si>
  <si>
    <t>a  Estimations du Secrétariat.</t>
  </si>
  <si>
    <t>b  Importations f.a.b.</t>
  </si>
  <si>
    <t>c  Y compris d'importantes réexportations ou importations destinées à la réexportation.</t>
  </si>
  <si>
    <t>a  Estimaciones de la Secretaría.</t>
  </si>
  <si>
    <t>b  Importaciones f.o.b.</t>
  </si>
  <si>
    <t>c  Incluye considerables reexportaciones o importaciones destinadas a la reexportación.</t>
  </si>
  <si>
    <t xml:space="preserve">Table A7 </t>
  </si>
  <si>
    <t>Leading exporters and importers in world merchandise trade (excluding intra-EU (28) trade), 2016</t>
  </si>
  <si>
    <t xml:space="preserve">Tableau A7 </t>
  </si>
  <si>
    <t>Principaux exportateurs et importateurs mondiaux de marchandises (à l'exclusion du commerce intra-UE (28)), 2016</t>
  </si>
  <si>
    <t xml:space="preserve">Cuadro A7 </t>
  </si>
  <si>
    <t>Principales exportadores e importadores mundiales de mercancías (excluido el comercio dentro de la UE (28)), 2016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</si>
</sst>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0.000"/>
    <numFmt numFmtId="210" formatCode="0.0000"/>
    <numFmt numFmtId="211" formatCode="##,##0.000"/>
    <numFmt numFmtId="212" formatCode="0.00000"/>
    <numFmt numFmtId="213" formatCode="[$-809]dd\ mmmm\ yyyy"/>
    <numFmt numFmtId="214" formatCode="[$-809]dd\ mmmm\ yyyy;@"/>
    <numFmt numFmtId="215" formatCode="[$-809]d\ mmmm\ yyyy;@"/>
    <numFmt numFmtId="216" formatCode="#,##0.0"/>
    <numFmt numFmtId="217" formatCode="#,##0.000"/>
    <numFmt numFmtId="218" formatCode="#,##0.0000"/>
  </numFmts>
  <fonts count="61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b/>
      <sz val="7"/>
      <color indexed="9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indexed="55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indent="1"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00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1"/>
      <protection locked="0"/>
    </xf>
    <xf numFmtId="203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 indent="1"/>
      <protection locked="0"/>
    </xf>
    <xf numFmtId="1" fontId="5" fillId="0" borderId="11" xfId="0" applyNumberFormat="1" applyFont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/>
      <protection locked="0"/>
    </xf>
    <xf numFmtId="203" fontId="5" fillId="0" borderId="11" xfId="0" applyNumberFormat="1" applyFont="1" applyFill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1" fontId="5" fillId="0" borderId="11" xfId="0" applyNumberFormat="1" applyFont="1" applyFill="1" applyBorder="1" applyAlignment="1" applyProtection="1" quotePrefix="1">
      <alignment horizontal="right" indent="1"/>
      <protection locked="0"/>
    </xf>
    <xf numFmtId="0" fontId="5" fillId="0" borderId="12" xfId="0" applyFont="1" applyFill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203" fontId="5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/>
      <protection locked="0"/>
    </xf>
    <xf numFmtId="203" fontId="13" fillId="0" borderId="13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1" fontId="6" fillId="0" borderId="11" xfId="0" applyNumberFormat="1" applyFont="1" applyBorder="1" applyAlignment="1" applyProtection="1">
      <alignment horizontal="right" inden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9" fillId="33" borderId="15" xfId="0" applyFont="1" applyFill="1" applyBorder="1" applyAlignment="1" applyProtection="1">
      <alignment horizontal="left" indent="1"/>
      <protection locked="0"/>
    </xf>
    <xf numFmtId="0" fontId="9" fillId="33" borderId="15" xfId="0" applyFont="1" applyFill="1" applyBorder="1" applyAlignment="1" applyProtection="1">
      <alignment horizontal="right"/>
      <protection locked="0"/>
    </xf>
    <xf numFmtId="0" fontId="9" fillId="33" borderId="16" xfId="0" applyFont="1" applyFill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200" fontId="9" fillId="33" borderId="0" xfId="0" applyNumberFormat="1" applyFont="1" applyFill="1" applyBorder="1" applyAlignment="1" applyProtection="1">
      <alignment horizontal="center"/>
      <protection locked="0"/>
    </xf>
    <xf numFmtId="20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 quotePrefix="1">
      <alignment horizontal="right" indent="1"/>
      <protection locked="0"/>
    </xf>
    <xf numFmtId="203" fontId="5" fillId="0" borderId="11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0" fontId="5" fillId="0" borderId="10" xfId="0" applyFont="1" applyBorder="1" applyAlignment="1" applyProtection="1">
      <alignment horizontal="left" indent="2"/>
      <protection locked="0"/>
    </xf>
    <xf numFmtId="0" fontId="9" fillId="33" borderId="17" xfId="0" applyFont="1" applyFill="1" applyBorder="1" applyAlignment="1" applyProtection="1">
      <alignment horizontal="left" indent="1"/>
      <protection locked="0"/>
    </xf>
    <xf numFmtId="0" fontId="9" fillId="33" borderId="17" xfId="0" applyFont="1" applyFill="1" applyBorder="1" applyAlignment="1" applyProtection="1">
      <alignment horizontal="right"/>
      <protection locked="0"/>
    </xf>
    <xf numFmtId="0" fontId="9" fillId="33" borderId="18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9" fillId="33" borderId="0" xfId="0" applyNumberFormat="1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Fill="1" applyBorder="1" applyAlignment="1" applyProtection="1">
      <alignment horizontal="right"/>
      <protection locked="0"/>
    </xf>
    <xf numFmtId="0" fontId="57" fillId="0" borderId="0" xfId="0" applyFont="1" applyFill="1" applyAlignment="1" applyProtection="1">
      <alignment horizontal="right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58" fillId="0" borderId="0" xfId="0" applyFont="1" applyFill="1" applyAlignment="1" applyProtection="1">
      <alignment horizontal="left" vertical="center" indent="1"/>
      <protection locked="0"/>
    </xf>
    <xf numFmtId="0" fontId="59" fillId="0" borderId="0" xfId="0" applyFont="1" applyFill="1" applyAlignment="1" applyProtection="1">
      <alignment horizontal="left" vertical="center" indent="1"/>
      <protection locked="0"/>
    </xf>
    <xf numFmtId="0" fontId="60" fillId="0" borderId="0" xfId="0" applyFont="1" applyFill="1" applyAlignment="1" applyProtection="1">
      <alignment horizontal="left" vertical="center" inden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4"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11\Work\Chapter1\i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B countries"/>
      <sheetName val="work"/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  <sheetName val="YM chgs 13-07-2010"/>
      <sheetName val="SDB"/>
    </sheetNames>
    <sheetDataSet>
      <sheetData sheetId="11">
        <row r="6">
          <cell r="E6">
            <v>1577.824</v>
          </cell>
          <cell r="L6">
            <v>1969.1839</v>
          </cell>
        </row>
        <row r="7">
          <cell r="E7">
            <v>1278.2631999999999</v>
          </cell>
          <cell r="L7">
            <v>1395.099</v>
          </cell>
        </row>
        <row r="8">
          <cell r="E8">
            <v>1268.8736000000001</v>
          </cell>
          <cell r="L8">
            <v>1066.8392900000001</v>
          </cell>
        </row>
        <row r="9">
          <cell r="E9">
            <v>769.8389470000001</v>
          </cell>
          <cell r="L9">
            <v>694.051724</v>
          </cell>
        </row>
        <row r="10">
          <cell r="E10">
            <v>573.359637</v>
          </cell>
          <cell r="L10">
            <v>605.70596</v>
          </cell>
        </row>
        <row r="11">
          <cell r="E11">
            <v>520.661368</v>
          </cell>
          <cell r="L11">
            <v>560.096757</v>
          </cell>
        </row>
        <row r="12">
          <cell r="E12">
            <v>466.383756</v>
          </cell>
          <cell r="L12">
            <v>516.926795</v>
          </cell>
        </row>
        <row r="13">
          <cell r="E13">
            <v>447.534815</v>
          </cell>
          <cell r="L13">
            <v>483.813714</v>
          </cell>
        </row>
        <row r="14">
          <cell r="E14">
            <v>412.22279599999996</v>
          </cell>
          <cell r="L14">
            <v>442.035</v>
          </cell>
        </row>
        <row r="15">
          <cell r="L15">
            <v>116.147106</v>
          </cell>
        </row>
        <row r="16">
          <cell r="E16">
            <v>405.66627500000004</v>
          </cell>
          <cell r="L16">
            <v>425.21216100000004</v>
          </cell>
        </row>
        <row r="17">
          <cell r="E17">
            <v>401.022</v>
          </cell>
          <cell r="L17">
            <v>402.28</v>
          </cell>
        </row>
        <row r="18">
          <cell r="E18">
            <v>14.82787</v>
          </cell>
        </row>
        <row r="19">
          <cell r="E19">
            <v>386.19413000000003</v>
          </cell>
        </row>
        <row r="20">
          <cell r="E20">
            <v>400.132</v>
          </cell>
          <cell r="L20">
            <v>390.443203</v>
          </cell>
        </row>
        <row r="21">
          <cell r="E21">
            <v>388.01859499999995</v>
          </cell>
          <cell r="L21">
            <v>327.23006</v>
          </cell>
        </row>
        <row r="22">
          <cell r="E22">
            <v>351.867092</v>
          </cell>
          <cell r="L22">
            <v>314.31967099999997</v>
          </cell>
        </row>
        <row r="23">
          <cell r="E23">
            <v>182.726013</v>
          </cell>
        </row>
        <row r="24">
          <cell r="E24">
            <v>169.141079</v>
          </cell>
          <cell r="L24">
            <v>310.79108299999996</v>
          </cell>
        </row>
        <row r="25">
          <cell r="E25">
            <v>298.305075</v>
          </cell>
          <cell r="L25">
            <v>141.650004</v>
          </cell>
        </row>
        <row r="26">
          <cell r="E26">
            <v>274.6006</v>
          </cell>
          <cell r="L26">
            <v>310.61762300000004</v>
          </cell>
        </row>
        <row r="27">
          <cell r="E27">
            <v>249.6995</v>
          </cell>
          <cell r="L27">
            <v>251.2364</v>
          </cell>
        </row>
        <row r="28">
          <cell r="E28">
            <v>245.637279</v>
          </cell>
          <cell r="L28">
            <v>248.738</v>
          </cell>
        </row>
        <row r="29">
          <cell r="E29">
            <v>220</v>
          </cell>
          <cell r="L29">
            <v>201.64</v>
          </cell>
        </row>
        <row r="30">
          <cell r="E30">
            <v>219.95913000000002</v>
          </cell>
          <cell r="L30">
            <v>191.49110000000002</v>
          </cell>
        </row>
        <row r="31">
          <cell r="E31">
            <v>212.553867</v>
          </cell>
          <cell r="L31">
            <v>185.54175800000002</v>
          </cell>
        </row>
        <row r="32">
          <cell r="E32">
            <v>201.915</v>
          </cell>
          <cell r="L32">
            <v>182.40039000000002</v>
          </cell>
        </row>
        <row r="33">
          <cell r="E33">
            <v>198.800758</v>
          </cell>
          <cell r="L33">
            <v>175.93272399999998</v>
          </cell>
        </row>
        <row r="34">
          <cell r="E34">
            <v>195.392104</v>
          </cell>
          <cell r="L34">
            <v>173.648073</v>
          </cell>
        </row>
        <row r="35">
          <cell r="E35">
            <v>195.3191</v>
          </cell>
          <cell r="L35">
            <v>164.733398</v>
          </cell>
        </row>
        <row r="36">
          <cell r="E36">
            <v>158.314026</v>
          </cell>
          <cell r="L36">
            <v>160</v>
          </cell>
        </row>
        <row r="37">
          <cell r="E37">
            <v>157.818</v>
          </cell>
          <cell r="L37">
            <v>158.752462</v>
          </cell>
        </row>
        <row r="38">
          <cell r="E38">
            <v>155.751657</v>
          </cell>
          <cell r="L38">
            <v>148.709558</v>
          </cell>
        </row>
        <row r="39">
          <cell r="E39">
            <v>152.31345100000001</v>
          </cell>
          <cell r="L39">
            <v>131.737</v>
          </cell>
        </row>
        <row r="40">
          <cell r="E40">
            <v>132.852006</v>
          </cell>
          <cell r="L40">
            <v>126.22158</v>
          </cell>
        </row>
        <row r="41">
          <cell r="E41">
            <v>131.395368</v>
          </cell>
          <cell r="L41">
            <v>97.07730000000001</v>
          </cell>
        </row>
        <row r="42">
          <cell r="E42">
            <v>116.80126399999999</v>
          </cell>
          <cell r="L42">
            <v>94.04</v>
          </cell>
        </row>
        <row r="43">
          <cell r="E43">
            <v>113.98061100000001</v>
          </cell>
          <cell r="L43">
            <v>88.11960400000001</v>
          </cell>
        </row>
        <row r="44">
          <cell r="E44">
            <v>100.524</v>
          </cell>
          <cell r="L44">
            <v>84.84792900000001</v>
          </cell>
        </row>
        <row r="45">
          <cell r="E45">
            <v>97.680868</v>
          </cell>
          <cell r="L45">
            <v>84.801</v>
          </cell>
        </row>
        <row r="46">
          <cell r="E46">
            <v>95.437175</v>
          </cell>
          <cell r="L46">
            <v>77.251628</v>
          </cell>
        </row>
        <row r="47">
          <cell r="E47">
            <v>82</v>
          </cell>
          <cell r="L47">
            <v>75.64761</v>
          </cell>
        </row>
        <row r="48">
          <cell r="E48">
            <v>81.8214</v>
          </cell>
          <cell r="L48">
            <v>68.510449</v>
          </cell>
        </row>
        <row r="49">
          <cell r="E49">
            <v>72.192</v>
          </cell>
          <cell r="L49">
            <v>66.557446</v>
          </cell>
        </row>
        <row r="50">
          <cell r="E50">
            <v>71.02842</v>
          </cell>
          <cell r="L50">
            <v>65.021</v>
          </cell>
        </row>
        <row r="51">
          <cell r="E51">
            <v>69.62999</v>
          </cell>
          <cell r="L51">
            <v>63.172839999999994</v>
          </cell>
        </row>
        <row r="52">
          <cell r="E52">
            <v>68.133</v>
          </cell>
          <cell r="L52">
            <v>61.995046</v>
          </cell>
        </row>
        <row r="53">
          <cell r="E53">
            <v>67.013908</v>
          </cell>
          <cell r="L53">
            <v>61.209</v>
          </cell>
        </row>
        <row r="54">
          <cell r="E54">
            <v>65.786</v>
          </cell>
          <cell r="L54">
            <v>60.911</v>
          </cell>
        </row>
        <row r="55">
          <cell r="E55">
            <v>65.344971</v>
          </cell>
          <cell r="L55">
            <v>60.032317000000006</v>
          </cell>
        </row>
        <row r="56">
          <cell r="E56">
            <v>62</v>
          </cell>
          <cell r="L56">
            <v>58.95575</v>
          </cell>
        </row>
        <row r="57">
          <cell r="E57">
            <v>59.2166</v>
          </cell>
          <cell r="L57">
            <v>58.2286</v>
          </cell>
        </row>
        <row r="58">
          <cell r="E58">
            <v>58.393</v>
          </cell>
          <cell r="L58">
            <v>56.503</v>
          </cell>
        </row>
        <row r="59">
          <cell r="E59">
            <v>57.052586000000005</v>
          </cell>
          <cell r="L59">
            <v>52.922828</v>
          </cell>
        </row>
        <row r="60">
          <cell r="E60">
            <v>53.5</v>
          </cell>
          <cell r="L60">
            <v>44.235269</v>
          </cell>
        </row>
        <row r="61">
          <cell r="E61">
            <v>14119.830795000002</v>
          </cell>
          <cell r="L61">
            <v>14095.468</v>
          </cell>
        </row>
        <row r="62">
          <cell r="E62">
            <v>15237</v>
          </cell>
          <cell r="L62">
            <v>15402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13" customWidth="1"/>
    <col min="2" max="2" width="4.57421875" style="67" customWidth="1"/>
    <col min="3" max="3" width="0.9921875" style="3" customWidth="1"/>
    <col min="4" max="4" width="18.57421875" style="3" customWidth="1"/>
    <col min="5" max="5" width="4.8515625" style="67" customWidth="1"/>
    <col min="6" max="6" width="5.00390625" style="67" customWidth="1"/>
    <col min="7" max="7" width="7.7109375" style="14" customWidth="1"/>
    <col min="8" max="8" width="1.7109375" style="3" customWidth="1"/>
    <col min="9" max="9" width="4.57421875" style="67" customWidth="1"/>
    <col min="10" max="10" width="0.9921875" style="3" customWidth="1"/>
    <col min="11" max="11" width="18.57421875" style="3" customWidth="1"/>
    <col min="12" max="12" width="4.8515625" style="67" customWidth="1"/>
    <col min="13" max="13" width="5.00390625" style="67" customWidth="1"/>
    <col min="14" max="14" width="7.7109375" style="67" customWidth="1"/>
    <col min="15" max="15" width="1.7109375" style="13" customWidth="1"/>
    <col min="16" max="16384" width="6.7109375" style="3" customWidth="1"/>
  </cols>
  <sheetData>
    <row r="1" spans="1:16" ht="15" customHeight="1">
      <c r="A1" s="69"/>
      <c r="B1" s="106" t="e">
        <f>IF(TRIM(English!B1)=TRIM(#REF!),0,TRIM(English!B1))</f>
        <v>#REF!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77"/>
      <c r="P1" s="8"/>
    </row>
    <row r="2" spans="2:14" ht="39" customHeight="1">
      <c r="B2" s="107" t="e">
        <f>IF(TRIM(English!B2)=TRIM(#REF!),0,TRIM(English!B2))</f>
        <v>#REF!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21" customHeight="1">
      <c r="B3" s="108" t="e">
        <f>IF(TRIM(English!B3)=TRIM(#REF!),0,TRIM(English!B3))</f>
        <v>#REF!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2:14" ht="30" customHeight="1">
      <c r="B4" s="11" t="e">
        <f>IF(TRIM(English!B4)=TRIM(#REF!),0,TRIM(English!B4))</f>
        <v>#REF!</v>
      </c>
      <c r="C4" s="10" t="e">
        <f>IF(TRIM(English!#REF!)=TRIM(#REF!),0,TRIM(English!#REF!))</f>
        <v>#REF!</v>
      </c>
      <c r="D4" s="72" t="e">
        <f>IF(TRIM(English!C4)=TRIM(#REF!),0,TRIM(English!C4))</f>
        <v>#REF!</v>
      </c>
      <c r="E4" s="73" t="e">
        <f>IF(TRIM(English!D4)=TRIM(#REF!),0,TRIM(English!D4))</f>
        <v>#REF!</v>
      </c>
      <c r="F4" s="73" t="e">
        <f>IF(TRIM(English!E4)=TRIM(#REF!),0,TRIM(English!E4))</f>
        <v>#REF!</v>
      </c>
      <c r="G4" s="74" t="e">
        <f>IF(TRIM(English!F4)=TRIM(#REF!),0,TRIM(English!F4))</f>
        <v>#REF!</v>
      </c>
      <c r="H4" s="71"/>
      <c r="I4" s="75" t="e">
        <f>IF(TRIM(English!G4)=TRIM(#REF!),0,TRIM(English!G4))</f>
        <v>#REF!</v>
      </c>
      <c r="J4" s="76"/>
      <c r="K4" s="72" t="e">
        <f>IF(TRIM(English!H4)=TRIM(#REF!),0,TRIM(English!H4))</f>
        <v>#REF!</v>
      </c>
      <c r="L4" s="73" t="e">
        <f>IF(TRIM(English!I4)=TRIM(#REF!),0,TRIM(English!I4))</f>
        <v>#REF!</v>
      </c>
      <c r="M4" s="73" t="e">
        <f>IF(TRIM(English!J4)=TRIM(#REF!),0,TRIM(English!J4))</f>
        <v>#REF!</v>
      </c>
      <c r="N4" s="74" t="e">
        <f>IF(TRIM(English!K4)=TRIM(#REF!),0,TRIM(English!K4))</f>
        <v>#REF!</v>
      </c>
    </row>
    <row r="5" spans="2:14" ht="3.75" customHeight="1">
      <c r="B5" s="14"/>
      <c r="C5" s="4"/>
      <c r="D5" s="4"/>
      <c r="E5" s="14"/>
      <c r="F5" s="14"/>
      <c r="G5" s="78"/>
      <c r="H5" s="4"/>
      <c r="I5" s="14"/>
      <c r="J5" s="4"/>
      <c r="K5" s="4"/>
      <c r="L5" s="14"/>
      <c r="M5" s="14"/>
      <c r="N5" s="79"/>
    </row>
    <row r="6" spans="2:14" ht="10.5" customHeight="1">
      <c r="B6" s="40">
        <f>IF(ISNUMBER(+English!B6-'PREVIOUS RUN'!B6),0,+English!B6-'PREVIOUS RUN'!B6)</f>
        <v>0</v>
      </c>
      <c r="C6" s="17" t="s">
        <v>8</v>
      </c>
      <c r="D6" s="18" t="str">
        <f>+English!C6</f>
        <v>China  </v>
      </c>
      <c r="E6" s="19">
        <f>IF(ISNUMBER(+English!D6-'PREVIOUS RUN'!E6),0,+English!D6-'PREVIOUS RUN'!E6)</f>
        <v>0</v>
      </c>
      <c r="F6" s="19">
        <f>IF(ISNUMBER(+English!E6-'PREVIOUS RUN'!F6),0,+English!E6-'PREVIOUS RUN'!F6)</f>
        <v>0</v>
      </c>
      <c r="G6" s="20">
        <f>IF(ISNUMBER(+English!F6-'PREVIOUS RUN'!G6),0,+English!F6-'PREVIOUS RUN'!G6)</f>
        <v>0</v>
      </c>
      <c r="H6" s="16"/>
      <c r="I6" s="40">
        <f>IF(ISNUMBER(+English!G6-'PREVIOUS RUN'!I6),0,+English!G6-'PREVIOUS RUN'!I6)</f>
        <v>0</v>
      </c>
      <c r="J6" s="17" t="s">
        <v>8</v>
      </c>
      <c r="K6" s="18" t="str">
        <f>+English!H6</f>
        <v>United States of America  </v>
      </c>
      <c r="L6" s="19">
        <f>IF(ISNUMBER(+English!I6-'PREVIOUS RUN'!L6),0,+English!I6-'PREVIOUS RUN'!L6)</f>
        <v>0</v>
      </c>
      <c r="M6" s="19">
        <f>IF(ISNUMBER(+English!J6-'PREVIOUS RUN'!M6),0,+English!J6-'PREVIOUS RUN'!M6)</f>
        <v>0</v>
      </c>
      <c r="N6" s="20">
        <f>IF(ISNUMBER(+English!K6-'PREVIOUS RUN'!N6),0,+English!K6-'PREVIOUS RUN'!N6)</f>
        <v>0</v>
      </c>
    </row>
    <row r="7" spans="2:14" ht="10.5" customHeight="1">
      <c r="B7" s="40">
        <f>IF(ISNUMBER(+English!B7-'PREVIOUS RUN'!B7),0,+English!B7-'PREVIOUS RUN'!B7)</f>
        <v>0</v>
      </c>
      <c r="C7" s="17" t="s">
        <v>8</v>
      </c>
      <c r="D7" s="18" t="str">
        <f>+English!C7</f>
        <v>Extra-EU(28) exports</v>
      </c>
      <c r="E7" s="19">
        <f>IF(ISNUMBER(+English!D7-'PREVIOUS RUN'!E7),0,+English!D7-'PREVIOUS RUN'!E7)</f>
        <v>0</v>
      </c>
      <c r="F7" s="19">
        <f>IF(ISNUMBER(+English!E7-'PREVIOUS RUN'!F7),0,+English!E7-'PREVIOUS RUN'!F7)</f>
        <v>0</v>
      </c>
      <c r="G7" s="20">
        <f>IF(ISNUMBER(+English!F7-'PREVIOUS RUN'!G7),0,+English!F7-'PREVIOUS RUN'!G7)</f>
        <v>0</v>
      </c>
      <c r="H7" s="16"/>
      <c r="I7" s="40">
        <f>IF(ISNUMBER(+English!G7-'PREVIOUS RUN'!I7),0,+English!G7-'PREVIOUS RUN'!I7)</f>
        <v>0</v>
      </c>
      <c r="J7" s="17" t="s">
        <v>8</v>
      </c>
      <c r="K7" s="18" t="str">
        <f>+English!H7</f>
        <v>Extra-EU(28) imports</v>
      </c>
      <c r="L7" s="19">
        <f>IF(ISNUMBER(+English!I7-'PREVIOUS RUN'!L7),0,+English!I7-'PREVIOUS RUN'!L7)</f>
        <v>0</v>
      </c>
      <c r="M7" s="19">
        <f>IF(ISNUMBER(+English!J7-'PREVIOUS RUN'!M7),0,+English!J7-'PREVIOUS RUN'!M7)</f>
        <v>0</v>
      </c>
      <c r="N7" s="20">
        <f>IF(ISNUMBER(+English!K7-'PREVIOUS RUN'!N7),0,+English!K7-'PREVIOUS RUN'!N7)</f>
        <v>0</v>
      </c>
    </row>
    <row r="8" spans="2:14" ht="10.5" customHeight="1">
      <c r="B8" s="40">
        <f>IF(ISNUMBER(+English!B8-'PREVIOUS RUN'!B8),0,+English!B8-'PREVIOUS RUN'!B8)</f>
        <v>0</v>
      </c>
      <c r="C8" s="22" t="s">
        <v>8</v>
      </c>
      <c r="D8" s="23" t="str">
        <f>+English!C8</f>
        <v>United States of America  </v>
      </c>
      <c r="E8" s="24">
        <f>IF(ISNUMBER(+English!D8-'PREVIOUS RUN'!E8),0,+English!D8-'PREVIOUS RUN'!E8)</f>
        <v>0</v>
      </c>
      <c r="F8" s="24">
        <f>IF(ISNUMBER(+English!E8-'PREVIOUS RUN'!F8),0,+English!E8-'PREVIOUS RUN'!F8)</f>
        <v>0</v>
      </c>
      <c r="G8" s="25">
        <f>IF(ISNUMBER(+English!F8-'PREVIOUS RUN'!G8),0,+English!F8-'PREVIOUS RUN'!G8)</f>
        <v>0</v>
      </c>
      <c r="H8" s="21"/>
      <c r="I8" s="40">
        <f>IF(ISNUMBER(+English!G8-'PREVIOUS RUN'!I8),0,+English!G8-'PREVIOUS RUN'!I8)</f>
        <v>0</v>
      </c>
      <c r="J8" s="22" t="s">
        <v>8</v>
      </c>
      <c r="K8" s="23" t="str">
        <f>+English!H8</f>
        <v>China  </v>
      </c>
      <c r="L8" s="24">
        <f>IF(ISNUMBER(+English!I8-'PREVIOUS RUN'!L8),0,+English!I8-'PREVIOUS RUN'!L8)</f>
        <v>0</v>
      </c>
      <c r="M8" s="24">
        <f>IF(ISNUMBER(+English!J8-'PREVIOUS RUN'!M8),0,+English!J8-'PREVIOUS RUN'!M8)</f>
        <v>0</v>
      </c>
      <c r="N8" s="25">
        <f>IF(ISNUMBER(+English!K8-'PREVIOUS RUN'!N8),0,+English!K8-'PREVIOUS RUN'!N8)</f>
        <v>0</v>
      </c>
    </row>
    <row r="9" spans="2:14" ht="10.5" customHeight="1">
      <c r="B9" s="40">
        <f>IF(ISNUMBER(+English!B9-'PREVIOUS RUN'!B9),0,+English!B9-'PREVIOUS RUN'!B9)</f>
        <v>0</v>
      </c>
      <c r="C9" s="22" t="s">
        <v>8</v>
      </c>
      <c r="D9" s="23" t="str">
        <f>+English!C9</f>
        <v>Japan  </v>
      </c>
      <c r="E9" s="24">
        <f>IF(ISNUMBER(+English!D9-'PREVIOUS RUN'!E9),0,+English!D9-'PREVIOUS RUN'!E9)</f>
        <v>0</v>
      </c>
      <c r="F9" s="24">
        <f>IF(ISNUMBER(+English!E9-'PREVIOUS RUN'!F9),0,+English!E9-'PREVIOUS RUN'!F9)</f>
        <v>0</v>
      </c>
      <c r="G9" s="25">
        <f>IF(ISNUMBER(+English!F9-'PREVIOUS RUN'!G9),0,+English!F9-'PREVIOUS RUN'!G9)</f>
        <v>0</v>
      </c>
      <c r="H9" s="21"/>
      <c r="I9" s="40">
        <f>IF(ISNUMBER(+English!G9-'PREVIOUS RUN'!I9),0,+English!G9-'PREVIOUS RUN'!I9)</f>
        <v>0</v>
      </c>
      <c r="J9" s="22" t="s">
        <v>8</v>
      </c>
      <c r="K9" s="23" t="str">
        <f>+English!H9</f>
        <v>Japan  </v>
      </c>
      <c r="L9" s="24">
        <f>IF(ISNUMBER(+English!I9-'PREVIOUS RUN'!L9),0,+English!I9-'PREVIOUS RUN'!L9)</f>
        <v>0</v>
      </c>
      <c r="M9" s="24">
        <f>IF(ISNUMBER(+English!J9-'PREVIOUS RUN'!M9),0,+English!J9-'PREVIOUS RUN'!M9)</f>
        <v>0</v>
      </c>
      <c r="N9" s="25">
        <f>IF(ISNUMBER(+English!K9-'PREVIOUS RUN'!N9),0,+English!K9-'PREVIOUS RUN'!N9)</f>
        <v>0</v>
      </c>
    </row>
    <row r="10" spans="2:14" ht="10.5" customHeight="1">
      <c r="B10" s="40">
        <f>IF(ISNUMBER(+English!B10-'PREVIOUS RUN'!B10),0,+English!B10-'PREVIOUS RUN'!B10)</f>
        <v>0</v>
      </c>
      <c r="C10" s="22" t="s">
        <v>8</v>
      </c>
      <c r="D10" s="23" t="str">
        <f>+English!C10</f>
        <v>Hong Kong, China  </v>
      </c>
      <c r="E10" s="24">
        <f>IF(ISNUMBER(+English!D10-'PREVIOUS RUN'!E10),0,+English!D10-'PREVIOUS RUN'!E10)</f>
        <v>0</v>
      </c>
      <c r="F10" s="24">
        <f>IF(ISNUMBER(+English!E10-'PREVIOUS RUN'!F10),0,+English!E10-'PREVIOUS RUN'!F10)</f>
        <v>0</v>
      </c>
      <c r="G10" s="25">
        <f>IF(ISNUMBER(+English!F10-'PREVIOUS RUN'!G10),0,+English!F10-'PREVIOUS RUN'!G10)</f>
        <v>0</v>
      </c>
      <c r="H10" s="21"/>
      <c r="I10" s="40">
        <f>IF(ISNUMBER(+English!G10-'PREVIOUS RUN'!I10),0,+English!G10-'PREVIOUS RUN'!I10)</f>
        <v>0</v>
      </c>
      <c r="J10" s="22" t="s">
        <v>8</v>
      </c>
      <c r="K10" s="23" t="str">
        <f>+English!H10</f>
        <v>Hong Kong, China  </v>
      </c>
      <c r="L10" s="24">
        <f>IF(ISNUMBER(+English!I10-'PREVIOUS RUN'!L10),0,+English!I10-'PREVIOUS RUN'!L10)</f>
        <v>0</v>
      </c>
      <c r="M10" s="24">
        <f>IF(ISNUMBER(+English!J10-'PREVIOUS RUN'!M10),0,+English!J10-'PREVIOUS RUN'!M10)</f>
        <v>0</v>
      </c>
      <c r="N10" s="25">
        <f>IF(ISNUMBER(+English!K10-'PREVIOUS RUN'!N10),0,+English!K10-'PREVIOUS RUN'!N10)</f>
        <v>0</v>
      </c>
    </row>
    <row r="11" spans="2:14" ht="10.5" customHeight="1">
      <c r="B11" s="40">
        <f>IF(ISNUMBER(+English!B11-'PREVIOUS RUN'!B11),0,+English!B11-'PREVIOUS RUN'!B11)</f>
        <v>0</v>
      </c>
      <c r="C11" s="22" t="s">
        <v>8</v>
      </c>
      <c r="D11" s="23" t="str">
        <f>+English!C11</f>
        <v>domestic exports </v>
      </c>
      <c r="E11" s="24">
        <f>IF(ISNUMBER(+English!D11-'PREVIOUS RUN'!E11),0,+English!D11-'PREVIOUS RUN'!E11)</f>
        <v>0</v>
      </c>
      <c r="F11" s="24">
        <f>IF(ISNUMBER(+English!E11-'PREVIOUS RUN'!F11),0,+English!E11-'PREVIOUS RUN'!F11)</f>
        <v>0</v>
      </c>
      <c r="G11" s="26">
        <f>IF(ISNUMBER(+English!F11-'PREVIOUS RUN'!G11),0,+English!F11-'PREVIOUS RUN'!G11)</f>
        <v>0</v>
      </c>
      <c r="H11" s="21"/>
      <c r="I11" s="40">
        <f>IF(ISNUMBER(+English!G11-'PREVIOUS RUN'!I11),0,+English!G11-'PREVIOUS RUN'!I11)</f>
        <v>0</v>
      </c>
      <c r="J11" s="22" t="s">
        <v>8</v>
      </c>
      <c r="K11" s="23" t="str">
        <f>+English!H11</f>
        <v>retained imports a</v>
      </c>
      <c r="L11" s="24">
        <f>IF(ISNUMBER(+English!I11-'PREVIOUS RUN'!L11),0,+English!I11-'PREVIOUS RUN'!L11)</f>
        <v>0</v>
      </c>
      <c r="M11" s="24">
        <f>IF(ISNUMBER(+English!J11-'PREVIOUS RUN'!M11),0,+English!J11-'PREVIOUS RUN'!M11)</f>
        <v>0</v>
      </c>
      <c r="N11" s="26">
        <f>IF(ISNUMBER(+English!K11-'PREVIOUS RUN'!N11),0,+English!K11-'PREVIOUS RUN'!N11)</f>
        <v>0</v>
      </c>
    </row>
    <row r="12" spans="2:14" ht="10.5" customHeight="1">
      <c r="B12" s="40">
        <f>IF(ISNUMBER(+English!B12-'PREVIOUS RUN'!B12),0,+English!B12-'PREVIOUS RUN'!B12)</f>
        <v>0</v>
      </c>
      <c r="C12" s="22" t="s">
        <v>8</v>
      </c>
      <c r="D12" s="23" t="str">
        <f>+English!C12</f>
        <v>re-exports </v>
      </c>
      <c r="E12" s="24">
        <f>IF(ISNUMBER(+English!D12-'PREVIOUS RUN'!E12),0,+English!D12-'PREVIOUS RUN'!E12)</f>
        <v>0</v>
      </c>
      <c r="F12" s="24">
        <f>IF(ISNUMBER(+English!E12-'PREVIOUS RUN'!F12),0,+English!E12-'PREVIOUS RUN'!F12)</f>
        <v>0</v>
      </c>
      <c r="G12" s="25">
        <f>IF(ISNUMBER(+English!F12-'PREVIOUS RUN'!G12),0,+English!F12-'PREVIOUS RUN'!G12)</f>
        <v>0</v>
      </c>
      <c r="H12" s="21"/>
      <c r="I12" s="40">
        <f>IF(ISNUMBER(+English!G12-'PREVIOUS RUN'!I12),0,+English!G12-'PREVIOUS RUN'!I12)</f>
        <v>0</v>
      </c>
      <c r="J12" s="22" t="s">
        <v>8</v>
      </c>
      <c r="K12" s="23" t="str">
        <f>+English!H12</f>
        <v> </v>
      </c>
      <c r="L12" s="24">
        <f>IF(ISNUMBER(+English!I12-'PREVIOUS RUN'!L12),0,+English!I12-'PREVIOUS RUN'!L12)</f>
        <v>0</v>
      </c>
      <c r="M12" s="24">
        <f>IF(ISNUMBER(+English!J12-'PREVIOUS RUN'!M12),0,+English!J12-'PREVIOUS RUN'!M12)</f>
        <v>0</v>
      </c>
      <c r="N12" s="25">
        <f>IF(ISNUMBER(+English!K12-'PREVIOUS RUN'!N12),0,+English!K12-'PREVIOUS RUN'!N12)</f>
        <v>0</v>
      </c>
    </row>
    <row r="13" spans="2:14" ht="10.5" customHeight="1">
      <c r="B13" s="40">
        <f>IF(ISNUMBER(+English!B13-'PREVIOUS RUN'!B13),0,+English!B13-'PREVIOUS RUN'!B13)</f>
        <v>0</v>
      </c>
      <c r="C13" s="22" t="s">
        <v>8</v>
      </c>
      <c r="D13" s="23" t="str">
        <f>+English!C13</f>
        <v>Korea, Republic of  </v>
      </c>
      <c r="E13" s="24">
        <f>IF(ISNUMBER(+English!D13-'PREVIOUS RUN'!E13),0,+English!D13-'PREVIOUS RUN'!E13)</f>
        <v>0</v>
      </c>
      <c r="F13" s="24">
        <f>IF(ISNUMBER(+English!E13-'PREVIOUS RUN'!F13),0,+English!E13-'PREVIOUS RUN'!F13)</f>
        <v>0</v>
      </c>
      <c r="G13" s="25">
        <f>IF(ISNUMBER(+English!F13-'PREVIOUS RUN'!G13),0,+English!F13-'PREVIOUS RUN'!G13)</f>
        <v>0</v>
      </c>
      <c r="H13" s="21"/>
      <c r="I13" s="40">
        <f>IF(ISNUMBER(+English!G14-'PREVIOUS RUN'!I13),0,+English!G14-'PREVIOUS RUN'!I13)</f>
        <v>0</v>
      </c>
      <c r="J13" s="22" t="s">
        <v>8</v>
      </c>
      <c r="K13" s="23" t="str">
        <f>+English!H14</f>
        <v>Korea, Republic of  </v>
      </c>
      <c r="L13" s="24">
        <f>IF(ISNUMBER(+English!I14-'PREVIOUS RUN'!L13),0,+English!I14-'PREVIOUS RUN'!L13)</f>
        <v>0</v>
      </c>
      <c r="M13" s="24">
        <f>IF(ISNUMBER(+English!J14-'PREVIOUS RUN'!M13),0,+English!J14-'PREVIOUS RUN'!M13)</f>
        <v>0</v>
      </c>
      <c r="N13" s="25">
        <f>IF(ISNUMBER(+English!K14-'PREVIOUS RUN'!N13),0,+English!K14-'PREVIOUS RUN'!N13)</f>
        <v>0</v>
      </c>
    </row>
    <row r="14" spans="2:14" ht="10.5" customHeight="1">
      <c r="B14" s="40">
        <f>IF(ISNUMBER(+English!B14-'PREVIOUS RUN'!B14),0,+English!B14-'PREVIOUS RUN'!B14)</f>
        <v>0</v>
      </c>
      <c r="C14" s="22" t="s">
        <v>8</v>
      </c>
      <c r="D14" s="23" t="str">
        <f>+English!C14</f>
        <v>Canada  </v>
      </c>
      <c r="E14" s="24">
        <f>IF(ISNUMBER(+English!D14-'PREVIOUS RUN'!E14),0,+English!D14-'PREVIOUS RUN'!E14)</f>
        <v>0</v>
      </c>
      <c r="F14" s="24">
        <f>IF(ISNUMBER(+English!E14-'PREVIOUS RUN'!F14),0,+English!E14-'PREVIOUS RUN'!F14)</f>
        <v>0</v>
      </c>
      <c r="G14" s="25">
        <f>IF(ISNUMBER(+English!F14-'PREVIOUS RUN'!G14),0,+English!F14-'PREVIOUS RUN'!G14)</f>
        <v>0</v>
      </c>
      <c r="H14" s="21"/>
      <c r="I14" s="40">
        <f>IF(ISNUMBER(+English!G15-'PREVIOUS RUN'!I14),0,+English!G15-'PREVIOUS RUN'!I14)</f>
        <v>0</v>
      </c>
      <c r="J14" s="22" t="s">
        <v>8</v>
      </c>
      <c r="K14" s="23" t="str">
        <f>+English!H15</f>
        <v>Mexico  </v>
      </c>
      <c r="L14" s="24">
        <f>IF(ISNUMBER(+English!I15-'PREVIOUS RUN'!L14),0,+English!I15-'PREVIOUS RUN'!L14)</f>
        <v>0</v>
      </c>
      <c r="M14" s="24">
        <f>IF(ISNUMBER(+English!J15-'PREVIOUS RUN'!M14),0,+English!J15-'PREVIOUS RUN'!M14)</f>
        <v>0</v>
      </c>
      <c r="N14" s="25">
        <f>IF(ISNUMBER(+English!K15-'PREVIOUS RUN'!N14),0,+English!K15-'PREVIOUS RUN'!N14)</f>
        <v>0</v>
      </c>
    </row>
    <row r="15" spans="2:14" ht="10.5" customHeight="1">
      <c r="B15" s="40">
        <f>IF(ISNUMBER(+English!B15-'PREVIOUS RUN'!B15),0,+English!B15-'PREVIOUS RUN'!B15)</f>
        <v>0</v>
      </c>
      <c r="C15" s="22" t="s">
        <v>8</v>
      </c>
      <c r="D15" s="23" t="str">
        <f>+English!C15</f>
        <v>Mexico  </v>
      </c>
      <c r="E15" s="24">
        <f>IF(ISNUMBER(+English!D15-'PREVIOUS RUN'!E15),0,+English!D15-'PREVIOUS RUN'!E15)</f>
        <v>0</v>
      </c>
      <c r="F15" s="24">
        <f>IF(ISNUMBER(+English!E15-'PREVIOUS RUN'!F15),0,+English!E15-'PREVIOUS RUN'!F15)</f>
        <v>0</v>
      </c>
      <c r="G15" s="25">
        <f>IF(ISNUMBER(+English!F15-'PREVIOUS RUN'!G15),0,+English!F15-'PREVIOUS RUN'!G15)</f>
        <v>0</v>
      </c>
      <c r="H15" s="21"/>
      <c r="I15" s="40">
        <f>IF(ISNUMBER(+English!G16-'PREVIOUS RUN'!I15),0,+English!G16-'PREVIOUS RUN'!I15)</f>
        <v>0</v>
      </c>
      <c r="J15" s="22" t="s">
        <v>8</v>
      </c>
      <c r="K15" s="23" t="str">
        <f>+English!H16</f>
        <v>India  </v>
      </c>
      <c r="L15" s="24">
        <f>IF(ISNUMBER(+English!I16-'PREVIOUS RUN'!L15),0,+English!I16-'PREVIOUS RUN'!L15)</f>
        <v>0</v>
      </c>
      <c r="M15" s="24">
        <f>IF(ISNUMBER(+English!J16-'PREVIOUS RUN'!M15),0,+English!J16-'PREVIOUS RUN'!M15)</f>
        <v>0</v>
      </c>
      <c r="N15" s="25">
        <f>IF(ISNUMBER(+English!K16-'PREVIOUS RUN'!N15),0,+English!K16-'PREVIOUS RUN'!N15)</f>
        <v>0</v>
      </c>
    </row>
    <row r="16" spans="2:14" ht="10.5" customHeight="1">
      <c r="B16" s="40">
        <f>IF(ISNUMBER(+English!B16-'PREVIOUS RUN'!B16),0,+English!B16-'PREVIOUS RUN'!B16)</f>
        <v>0</v>
      </c>
      <c r="C16" s="22" t="s">
        <v>8</v>
      </c>
      <c r="D16" s="23" t="str">
        <f>+English!C16</f>
        <v>Singapore  </v>
      </c>
      <c r="E16" s="24">
        <f>IF(ISNUMBER(+English!D16-'PREVIOUS RUN'!E16),0,+English!D16-'PREVIOUS RUN'!E16)</f>
        <v>0</v>
      </c>
      <c r="F16" s="24">
        <f>IF(ISNUMBER(+English!E16-'PREVIOUS RUN'!F16),0,+English!E16-'PREVIOUS RUN'!F16)</f>
        <v>0</v>
      </c>
      <c r="G16" s="25">
        <f>IF(ISNUMBER(+English!F16-'PREVIOUS RUN'!G16),0,+English!F16-'PREVIOUS RUN'!G16)</f>
        <v>0</v>
      </c>
      <c r="H16" s="21"/>
      <c r="I16" s="40" t="e">
        <f>IF(ISNUMBER(+English!#REF!-'PREVIOUS RUN'!I16),0,+English!#REF!-'PREVIOUS RUN'!I16)</f>
        <v>#REF!</v>
      </c>
      <c r="J16" s="22" t="s">
        <v>8</v>
      </c>
      <c r="K16" s="23" t="str">
        <f>+English!H17</f>
        <v> </v>
      </c>
      <c r="L16" s="24">
        <f>IF(ISNUMBER(+English!I17-'PREVIOUS RUN'!L16),0,+English!I17-'PREVIOUS RUN'!L16)</f>
        <v>0</v>
      </c>
      <c r="M16" s="24">
        <f>IF(ISNUMBER(+English!J17-'PREVIOUS RUN'!M16),0,+English!J17-'PREVIOUS RUN'!M16)</f>
        <v>0</v>
      </c>
      <c r="N16" s="25">
        <f>IF(ISNUMBER(+English!K17-'PREVIOUS RUN'!N16),0,+English!K17-'PREVIOUS RUN'!N16)</f>
        <v>0</v>
      </c>
    </row>
    <row r="17" spans="2:14" ht="10.5" customHeight="1">
      <c r="B17" s="40">
        <f>IF(ISNUMBER(+English!B17-'PREVIOUS RUN'!B17),0,+English!B17-'PREVIOUS RUN'!B17)</f>
        <v>0</v>
      </c>
      <c r="C17" s="22" t="s">
        <v>8</v>
      </c>
      <c r="D17" s="23" t="str">
        <f>+English!C17</f>
        <v>domestic exports </v>
      </c>
      <c r="E17" s="24">
        <f>IF(ISNUMBER(+English!D17-'PREVIOUS RUN'!E17),0,+English!D17-'PREVIOUS RUN'!E17)</f>
        <v>0</v>
      </c>
      <c r="F17" s="24">
        <f>IF(ISNUMBER(+English!E17-'PREVIOUS RUN'!F17),0,+English!E17-'PREVIOUS RUN'!F17)</f>
        <v>0</v>
      </c>
      <c r="G17" s="25">
        <f>IF(ISNUMBER(+English!F17-'PREVIOUS RUN'!G17),0,+English!F17-'PREVIOUS RUN'!G17)</f>
        <v>0</v>
      </c>
      <c r="H17" s="21"/>
      <c r="I17" s="40">
        <f>IF(ISNUMBER(+English!G17-'PREVIOUS RUN'!I17),0,+English!G17-'PREVIOUS RUN'!I17)</f>
        <v>0</v>
      </c>
      <c r="J17" s="22" t="s">
        <v>8</v>
      </c>
      <c r="K17" s="23" t="str">
        <f>+English!H18</f>
        <v> </v>
      </c>
      <c r="L17" s="24">
        <f>IF(ISNUMBER(+English!I18-'PREVIOUS RUN'!L17),0,+English!I18-'PREVIOUS RUN'!L17)</f>
        <v>0</v>
      </c>
      <c r="M17" s="24">
        <f>IF(ISNUMBER(+English!J18-'PREVIOUS RUN'!M17),0,+English!J18-'PREVIOUS RUN'!M17)</f>
        <v>0</v>
      </c>
      <c r="N17" s="25">
        <f>IF(ISNUMBER(+English!K18-'PREVIOUS RUN'!N17),0,+English!K18-'PREVIOUS RUN'!N17)</f>
        <v>0</v>
      </c>
    </row>
    <row r="18" spans="2:14" ht="10.5" customHeight="1">
      <c r="B18" s="40">
        <f>IF(ISNUMBER(+English!B18-'PREVIOUS RUN'!B18),0,+English!B18-'PREVIOUS RUN'!B18)</f>
        <v>0</v>
      </c>
      <c r="C18" s="22" t="s">
        <v>8</v>
      </c>
      <c r="D18" s="23" t="str">
        <f>+English!C18</f>
        <v>re-exports </v>
      </c>
      <c r="E18" s="24">
        <f>IF(ISNUMBER(+English!D18-'PREVIOUS RUN'!E18),0,+English!D18-'PREVIOUS RUN'!E18)</f>
        <v>0</v>
      </c>
      <c r="F18" s="24">
        <f>IF(ISNUMBER(+English!E18-'PREVIOUS RUN'!F18),0,+English!E18-'PREVIOUS RUN'!F18)</f>
        <v>0</v>
      </c>
      <c r="G18" s="25">
        <f>IF(ISNUMBER(+English!F18-'PREVIOUS RUN'!G18),0,+English!F18-'PREVIOUS RUN'!G18)</f>
        <v>0</v>
      </c>
      <c r="H18" s="21"/>
      <c r="I18" s="41">
        <f>IF(ISNUMBER(+English!G20-'PREVIOUS RUN'!I18),0,+English!G20-'PREVIOUS RUN'!I18)</f>
        <v>0</v>
      </c>
      <c r="J18" s="22" t="s">
        <v>8</v>
      </c>
      <c r="K18" s="23" t="str">
        <f>+English!H20</f>
        <v>retained imports </v>
      </c>
      <c r="L18" s="24">
        <f>IF(ISNUMBER(+English!I20-'PREVIOUS RUN'!L18),0,+English!I20-'PREVIOUS RUN'!L18)</f>
        <v>0</v>
      </c>
      <c r="M18" s="24">
        <f>IF(ISNUMBER(+English!J20-'PREVIOUS RUN'!M18),0,+English!J20-'PREVIOUS RUN'!M18)</f>
        <v>0</v>
      </c>
      <c r="N18" s="25">
        <f>IF(ISNUMBER(+English!K20-'PREVIOUS RUN'!N18),0,+English!K20-'PREVIOUS RUN'!N18)</f>
        <v>0</v>
      </c>
    </row>
    <row r="19" spans="2:14" ht="10.5" customHeight="1">
      <c r="B19" s="41">
        <f>IF(ISNUMBER(+English!B19-'PREVIOUS RUN'!B19),0,+English!B19-'PREVIOUS RUN'!B19)</f>
        <v>0</v>
      </c>
      <c r="C19" s="22" t="s">
        <v>8</v>
      </c>
      <c r="D19" s="23" t="str">
        <f>+English!C19</f>
        <v>Switzerland  </v>
      </c>
      <c r="E19" s="24">
        <f>IF(ISNUMBER(+English!D19-'PREVIOUS RUN'!E19),0,+English!D19-'PREVIOUS RUN'!E19)</f>
        <v>0</v>
      </c>
      <c r="F19" s="24">
        <f>IF(ISNUMBER(+English!E19-'PREVIOUS RUN'!F19),0,+English!E19-'PREVIOUS RUN'!F19)</f>
        <v>0</v>
      </c>
      <c r="G19" s="25">
        <f>IF(ISNUMBER(+English!F19-'PREVIOUS RUN'!G19),0,+English!F19-'PREVIOUS RUN'!G19)</f>
        <v>0</v>
      </c>
      <c r="H19" s="21"/>
      <c r="I19" s="41">
        <f>IF(ISNUMBER(+English!G21-'PREVIOUS RUN'!I19),0,+English!G21-'PREVIOUS RUN'!I19)</f>
        <v>0</v>
      </c>
      <c r="J19" s="22" t="s">
        <v>8</v>
      </c>
      <c r="K19" s="23" t="str">
        <f>+English!H21</f>
        <v>Switzerland  </v>
      </c>
      <c r="L19" s="24">
        <f>IF(ISNUMBER(+English!I21-'PREVIOUS RUN'!L19),0,+English!I21-'PREVIOUS RUN'!L19)</f>
        <v>0</v>
      </c>
      <c r="M19" s="24">
        <f>IF(ISNUMBER(+English!J21-'PREVIOUS RUN'!M19),0,+English!J21-'PREVIOUS RUN'!M19)</f>
        <v>0</v>
      </c>
      <c r="N19" s="25">
        <f>IF(ISNUMBER(+English!K21-'PREVIOUS RUN'!N19),0,+English!K21-'PREVIOUS RUN'!N19)</f>
        <v>0</v>
      </c>
    </row>
    <row r="20" spans="2:14" ht="10.5" customHeight="1">
      <c r="B20" s="41">
        <f>IF(ISNUMBER(+English!B20-'PREVIOUS RUN'!B20),0,+English!B20-'PREVIOUS RUN'!B20)</f>
        <v>0</v>
      </c>
      <c r="C20" s="22" t="s">
        <v>8</v>
      </c>
      <c r="D20" s="23" t="str">
        <f>+English!C20</f>
        <v> </v>
      </c>
      <c r="E20" s="24">
        <f>IF(ISNUMBER(+English!D20-'PREVIOUS RUN'!E20),0,+English!D20-'PREVIOUS RUN'!E20)</f>
        <v>0</v>
      </c>
      <c r="F20" s="24">
        <f>IF(ISNUMBER(+English!E20-'PREVIOUS RUN'!F20),0,+English!E20-'PREVIOUS RUN'!F20)</f>
        <v>0</v>
      </c>
      <c r="G20" s="25">
        <f>IF(ISNUMBER(+English!F20-'PREVIOUS RUN'!G20),0,+English!F20-'PREVIOUS RUN'!G20)</f>
        <v>0</v>
      </c>
      <c r="H20" s="21"/>
      <c r="I20" s="41">
        <f>IF(ISNUMBER(+English!G22-'PREVIOUS RUN'!I20),0,+English!G22-'PREVIOUS RUN'!I20)</f>
        <v>0</v>
      </c>
      <c r="J20" s="22" t="s">
        <v>8</v>
      </c>
      <c r="K20" s="23" t="str">
        <f>+English!H22</f>
        <v>Chinese Taipei  </v>
      </c>
      <c r="L20" s="24">
        <f>IF(ISNUMBER(+English!I22-'PREVIOUS RUN'!L20),0,+English!I22-'PREVIOUS RUN'!L20)</f>
        <v>0</v>
      </c>
      <c r="M20" s="24">
        <f>IF(ISNUMBER(+English!J22-'PREVIOUS RUN'!M20),0,+English!J22-'PREVIOUS RUN'!M20)</f>
        <v>0</v>
      </c>
      <c r="N20" s="25">
        <f>IF(ISNUMBER(+English!K22-'PREVIOUS RUN'!N20),0,+English!K22-'PREVIOUS RUN'!N20)</f>
        <v>0</v>
      </c>
    </row>
    <row r="21" spans="2:14" ht="10.5" customHeight="1">
      <c r="B21" s="41">
        <f>IF(ISNUMBER(+English!B21-'PREVIOUS RUN'!B21),0,+English!B21-'PREVIOUS RUN'!B21)</f>
        <v>0</v>
      </c>
      <c r="C21" s="22" t="s">
        <v>8</v>
      </c>
      <c r="D21" s="23" t="str">
        <f>+English!C21</f>
        <v>Russian Federation  </v>
      </c>
      <c r="E21" s="24">
        <f>IF(ISNUMBER(+English!D21-'PREVIOUS RUN'!E21),0,+English!D21-'PREVIOUS RUN'!E21)</f>
        <v>0</v>
      </c>
      <c r="F21" s="24">
        <f>IF(ISNUMBER(+English!E21-'PREVIOUS RUN'!F21),0,+English!E21-'PREVIOUS RUN'!F21)</f>
        <v>0</v>
      </c>
      <c r="G21" s="25">
        <f>IF(ISNUMBER(+English!F21-'PREVIOUS RUN'!G21),0,+English!F21-'PREVIOUS RUN'!G21)</f>
        <v>0</v>
      </c>
      <c r="H21" s="21"/>
      <c r="I21" s="41">
        <f>IF(ISNUMBER(+English!G23-'PREVIOUS RUN'!I21),0,+English!G23-'PREVIOUS RUN'!I21)</f>
        <v>0</v>
      </c>
      <c r="J21" s="22" t="s">
        <v>8</v>
      </c>
      <c r="K21" s="23" t="str">
        <f>+English!H23</f>
        <v>United Arab Emirates  a</v>
      </c>
      <c r="L21" s="24">
        <f>IF(ISNUMBER(+English!I23-'PREVIOUS RUN'!L21),0,+English!I23-'PREVIOUS RUN'!L21)</f>
        <v>0</v>
      </c>
      <c r="M21" s="24">
        <f>IF(ISNUMBER(+English!J23-'PREVIOUS RUN'!M21),0,+English!J23-'PREVIOUS RUN'!M21)</f>
        <v>0</v>
      </c>
      <c r="N21" s="25">
        <f>IF(ISNUMBER(+English!K23-'PREVIOUS RUN'!N21),0,+English!K23-'PREVIOUS RUN'!N21)</f>
        <v>0</v>
      </c>
    </row>
    <row r="22" spans="2:14" ht="10.5" customHeight="1">
      <c r="B22" s="41">
        <f>IF(ISNUMBER(+English!B22-'PREVIOUS RUN'!B22),0,+English!B22-'PREVIOUS RUN'!B22)</f>
        <v>0</v>
      </c>
      <c r="C22" s="22" t="s">
        <v>8</v>
      </c>
      <c r="D22" s="23" t="str">
        <f>+English!C22</f>
        <v>Chinese Taipei  </v>
      </c>
      <c r="E22" s="24">
        <f>IF(ISNUMBER(+English!D22-'PREVIOUS RUN'!E22),0,+English!D22-'PREVIOUS RUN'!E22)</f>
        <v>0</v>
      </c>
      <c r="F22" s="24">
        <f>IF(ISNUMBER(+English!E22-'PREVIOUS RUN'!F22),0,+English!E22-'PREVIOUS RUN'!F22)</f>
        <v>0</v>
      </c>
      <c r="G22" s="25">
        <f>IF(ISNUMBER(+English!F22-'PREVIOUS RUN'!G22),0,+English!F22-'PREVIOUS RUN'!G22)</f>
        <v>0</v>
      </c>
      <c r="H22" s="21"/>
      <c r="I22" s="41">
        <f>IF(ISNUMBER(+English!G24-'PREVIOUS RUN'!I22),0,+English!G24-'PREVIOUS RUN'!I22)</f>
        <v>0</v>
      </c>
      <c r="J22" s="22" t="s">
        <v>8</v>
      </c>
      <c r="K22" s="23" t="str">
        <f>+English!H24</f>
        <v>Turkey  </v>
      </c>
      <c r="L22" s="24">
        <f>IF(ISNUMBER(+English!I24-'PREVIOUS RUN'!L22),0,+English!I24-'PREVIOUS RUN'!L22)</f>
        <v>0</v>
      </c>
      <c r="M22" s="24">
        <f>IF(ISNUMBER(+English!J24-'PREVIOUS RUN'!M22),0,+English!J24-'PREVIOUS RUN'!M22)</f>
        <v>0</v>
      </c>
      <c r="N22" s="25">
        <f>IF(ISNUMBER(+English!K24-'PREVIOUS RUN'!N22),0,+English!K24-'PREVIOUS RUN'!N22)</f>
        <v>0</v>
      </c>
    </row>
    <row r="23" spans="2:14" ht="10.5" customHeight="1">
      <c r="B23" s="41">
        <f>IF(ISNUMBER(+English!B23-'PREVIOUS RUN'!B23),0,+English!B23-'PREVIOUS RUN'!B23)</f>
        <v>0</v>
      </c>
      <c r="C23" s="22" t="s">
        <v>8</v>
      </c>
      <c r="D23" s="23" t="str">
        <f>+English!C23</f>
        <v>United Arab Emirates  a</v>
      </c>
      <c r="E23" s="24">
        <f>IF(ISNUMBER(+English!D23-'PREVIOUS RUN'!E23),0,+English!D23-'PREVIOUS RUN'!E23)</f>
        <v>0</v>
      </c>
      <c r="F23" s="24">
        <f>IF(ISNUMBER(+English!E23-'PREVIOUS RUN'!F23),0,+English!E23-'PREVIOUS RUN'!F23)</f>
        <v>0</v>
      </c>
      <c r="G23" s="25">
        <f>IF(ISNUMBER(+English!F23-'PREVIOUS RUN'!G23),0,+English!F23-'PREVIOUS RUN'!G23)</f>
        <v>0</v>
      </c>
      <c r="H23" s="21"/>
      <c r="I23" s="41">
        <f>IF(ISNUMBER(+English!G25-'PREVIOUS RUN'!I23),0,+English!G25-'PREVIOUS RUN'!I23)</f>
        <v>0</v>
      </c>
      <c r="J23" s="22" t="s">
        <v>8</v>
      </c>
      <c r="K23" s="23" t="str">
        <f>+English!H25</f>
        <v>Australia  a</v>
      </c>
      <c r="L23" s="80">
        <f>IF(ISNUMBER(+English!I25-'PREVIOUS RUN'!L23),0,+English!I25-'PREVIOUS RUN'!L23)</f>
        <v>0</v>
      </c>
      <c r="M23" s="80">
        <f>IF(ISNUMBER(+English!J25-'PREVIOUS RUN'!M23),0,+English!J25-'PREVIOUS RUN'!M23)</f>
        <v>0</v>
      </c>
      <c r="N23" s="25">
        <f>IF(ISNUMBER(+English!K25-'PREVIOUS RUN'!N23),0,+English!K25-'PREVIOUS RUN'!N23)</f>
        <v>0</v>
      </c>
    </row>
    <row r="24" spans="2:14" ht="10.5" customHeight="1">
      <c r="B24" s="41">
        <f>IF(ISNUMBER(+English!B24-'PREVIOUS RUN'!B24),0,+English!B24-'PREVIOUS RUN'!B24)</f>
        <v>0</v>
      </c>
      <c r="C24" s="22" t="s">
        <v>8</v>
      </c>
      <c r="D24" s="23" t="str">
        <f>+English!C24</f>
        <v>India  </v>
      </c>
      <c r="E24" s="24">
        <f>IF(ISNUMBER(+English!D24-'PREVIOUS RUN'!E24),0,+English!D24-'PREVIOUS RUN'!E24)</f>
        <v>0</v>
      </c>
      <c r="F24" s="24">
        <f>IF(ISNUMBER(+English!E24-'PREVIOUS RUN'!F24),0,+English!E24-'PREVIOUS RUN'!F24)</f>
        <v>0</v>
      </c>
      <c r="G24" s="25">
        <f>IF(ISNUMBER(+English!F24-'PREVIOUS RUN'!G24),0,+English!F24-'PREVIOUS RUN'!G24)</f>
        <v>0</v>
      </c>
      <c r="H24" s="21"/>
      <c r="I24" s="67">
        <f>IF(ISNUMBER(+English!G26-'PREVIOUS RUN'!I24),0,+English!G26-'PREVIOUS RUN'!I24)</f>
        <v>0</v>
      </c>
      <c r="J24" s="3" t="s">
        <v>8</v>
      </c>
      <c r="K24" s="23" t="str">
        <f>+English!H26</f>
        <v>Thailand  </v>
      </c>
      <c r="L24" s="22">
        <f>IF(ISNUMBER(+English!I26-'PREVIOUS RUN'!L24),0,+English!I26-'PREVIOUS RUN'!L24)</f>
        <v>0</v>
      </c>
      <c r="M24" s="22">
        <f>IF(ISNUMBER(+English!J26-'PREVIOUS RUN'!M24),0,+English!J26-'PREVIOUS RUN'!M24)</f>
        <v>0</v>
      </c>
      <c r="N24" s="25">
        <f>IF(ISNUMBER(+English!K26-'PREVIOUS RUN'!N24),0,+English!K26-'PREVIOUS RUN'!N24)</f>
        <v>0</v>
      </c>
    </row>
    <row r="25" spans="2:14" ht="10.5" customHeight="1">
      <c r="B25" s="41">
        <f>IF(ISNUMBER(+English!B25-'PREVIOUS RUN'!B25),0,+English!B25-'PREVIOUS RUN'!B25)</f>
        <v>0</v>
      </c>
      <c r="C25" s="22" t="s">
        <v>8</v>
      </c>
      <c r="D25" s="23" t="str">
        <f>+English!C25</f>
        <v>Thailand  </v>
      </c>
      <c r="E25" s="24">
        <f>IF(ISNUMBER(+English!D25-'PREVIOUS RUN'!E25),0,+English!D25-'PREVIOUS RUN'!E25)</f>
        <v>0</v>
      </c>
      <c r="F25" s="24">
        <f>IF(ISNUMBER(+English!E25-'PREVIOUS RUN'!F25),0,+English!E25-'PREVIOUS RUN'!F25)</f>
        <v>0</v>
      </c>
      <c r="G25" s="25">
        <f>IF(ISNUMBER(+English!F25-'PREVIOUS RUN'!G25),0,+English!F25-'PREVIOUS RUN'!G25)</f>
        <v>0</v>
      </c>
      <c r="H25" s="21"/>
      <c r="I25" s="67">
        <f>IF(ISNUMBER(+English!G27-'PREVIOUS RUN'!I25),0,+English!G27-'PREVIOUS RUN'!I25)</f>
        <v>0</v>
      </c>
      <c r="J25" s="3" t="s">
        <v>8</v>
      </c>
      <c r="K25" s="5" t="str">
        <f>+English!H27</f>
        <v>Russian Federation  b</v>
      </c>
      <c r="L25" s="3">
        <f>IF(ISNUMBER(+English!I27-'PREVIOUS RUN'!L25),0,+English!I27-'PREVIOUS RUN'!L25)</f>
        <v>0</v>
      </c>
      <c r="M25" s="3">
        <f>IF(ISNUMBER(+English!J27-'PREVIOUS RUN'!M25),0,+English!J27-'PREVIOUS RUN'!M25)</f>
        <v>0</v>
      </c>
      <c r="N25" s="20">
        <f>IF(ISNUMBER(+English!K27-'PREVIOUS RUN'!N25),0,+English!K27-'PREVIOUS RUN'!N25)</f>
        <v>0</v>
      </c>
    </row>
    <row r="26" spans="2:14" ht="10.5" customHeight="1">
      <c r="B26" s="41">
        <f>IF(ISNUMBER(+English!B26-'PREVIOUS RUN'!B26),0,+English!B26-'PREVIOUS RUN'!B26)</f>
        <v>0</v>
      </c>
      <c r="C26" s="22" t="s">
        <v>8</v>
      </c>
      <c r="D26" s="23" t="str">
        <f>+English!C26</f>
        <v>Australia  </v>
      </c>
      <c r="E26" s="24">
        <f>IF(ISNUMBER(+English!D26-'PREVIOUS RUN'!E26),0,+English!D26-'PREVIOUS RUN'!E26)</f>
        <v>0</v>
      </c>
      <c r="F26" s="24">
        <f>IF(ISNUMBER(+English!E26-'PREVIOUS RUN'!F26),0,+English!E26-'PREVIOUS RUN'!F26)</f>
        <v>0</v>
      </c>
      <c r="G26" s="25">
        <f>IF(ISNUMBER(+English!F26-'PREVIOUS RUN'!G26),0,+English!F26-'PREVIOUS RUN'!G26)</f>
        <v>0</v>
      </c>
      <c r="H26" s="21"/>
      <c r="I26" s="41">
        <f>IF(ISNUMBER(+English!G28-'PREVIOUS RUN'!I26),0,+English!G28-'PREVIOUS RUN'!I26)</f>
        <v>0</v>
      </c>
      <c r="J26" s="22" t="s">
        <v>8</v>
      </c>
      <c r="K26" s="23" t="str">
        <f>+English!H28</f>
        <v>Viet Nam  </v>
      </c>
      <c r="L26" s="24">
        <f>IF(ISNUMBER(+English!I28-'PREVIOUS RUN'!L26),0,+English!I28-'PREVIOUS RUN'!L26)</f>
        <v>0</v>
      </c>
      <c r="M26" s="24">
        <f>IF(ISNUMBER(+English!J28-'PREVIOUS RUN'!M26),0,+English!J28-'PREVIOUS RUN'!M26)</f>
        <v>0</v>
      </c>
      <c r="N26" s="25">
        <f>IF(ISNUMBER(+English!K28-'PREVIOUS RUN'!N26),0,+English!K28-'PREVIOUS RUN'!N26)</f>
        <v>0</v>
      </c>
    </row>
    <row r="27" spans="2:14" ht="10.5" customHeight="1">
      <c r="B27" s="41">
        <f>IF(ISNUMBER(+English!B27-'PREVIOUS RUN'!B27),0,+English!B27-'PREVIOUS RUN'!B27)</f>
        <v>0</v>
      </c>
      <c r="C27" s="22" t="s">
        <v>8</v>
      </c>
      <c r="D27" s="23" t="str">
        <f>+English!C27</f>
        <v>Malaysia  </v>
      </c>
      <c r="E27" s="24">
        <f>IF(ISNUMBER(+English!D27-'PREVIOUS RUN'!E27),0,+English!D27-'PREVIOUS RUN'!E27)</f>
        <v>0</v>
      </c>
      <c r="F27" s="24">
        <f>IF(ISNUMBER(+English!E27-'PREVIOUS RUN'!F27),0,+English!E27-'PREVIOUS RUN'!F27)</f>
        <v>0</v>
      </c>
      <c r="G27" s="25">
        <f>IF(ISNUMBER(+English!F27-'PREVIOUS RUN'!G27),0,+English!F27-'PREVIOUS RUN'!G27)</f>
        <v>0</v>
      </c>
      <c r="H27" s="21"/>
      <c r="I27" s="41">
        <f>IF(ISNUMBER(+English!G29-'PREVIOUS RUN'!I27),0,+English!G29-'PREVIOUS RUN'!I27)</f>
        <v>0</v>
      </c>
      <c r="J27" s="22" t="s">
        <v>8</v>
      </c>
      <c r="K27" s="23" t="str">
        <f>+English!H29</f>
        <v>Malaysia  </v>
      </c>
      <c r="L27" s="24">
        <f>IF(ISNUMBER(+English!I29-'PREVIOUS RUN'!L27),0,+English!I29-'PREVIOUS RUN'!L27)</f>
        <v>0</v>
      </c>
      <c r="M27" s="24">
        <f>IF(ISNUMBER(+English!J29-'PREVIOUS RUN'!M27),0,+English!J29-'PREVIOUS RUN'!M27)</f>
        <v>0</v>
      </c>
      <c r="N27" s="25">
        <f>IF(ISNUMBER(+English!K29-'PREVIOUS RUN'!N27),0,+English!K29-'PREVIOUS RUN'!N27)</f>
        <v>0</v>
      </c>
    </row>
    <row r="28" spans="2:14" ht="10.5" customHeight="1">
      <c r="B28" s="41">
        <f>IF(ISNUMBER(+English!B28-'PREVIOUS RUN'!B28),0,+English!B28-'PREVIOUS RUN'!B28)</f>
        <v>0</v>
      </c>
      <c r="C28" s="22" t="s">
        <v>8</v>
      </c>
      <c r="D28" s="23" t="str">
        <f>+English!C28</f>
        <v>Brazil  </v>
      </c>
      <c r="E28" s="24">
        <f>IF(ISNUMBER(+English!D28-'PREVIOUS RUN'!E28),0,+English!D28-'PREVIOUS RUN'!E28)</f>
        <v>0</v>
      </c>
      <c r="F28" s="24">
        <f>IF(ISNUMBER(+English!E28-'PREVIOUS RUN'!F28),0,+English!E28-'PREVIOUS RUN'!F28)</f>
        <v>0</v>
      </c>
      <c r="G28" s="25">
        <f>IF(ISNUMBER(+English!F28-'PREVIOUS RUN'!G28),0,+English!F28-'PREVIOUS RUN'!G28)</f>
        <v>0</v>
      </c>
      <c r="H28" s="21"/>
      <c r="I28" s="41">
        <f>IF(ISNUMBER(+English!G30-'PREVIOUS RUN'!I28),0,+English!G30-'PREVIOUS RUN'!I28)</f>
        <v>0</v>
      </c>
      <c r="J28" s="22" t="s">
        <v>8</v>
      </c>
      <c r="K28" s="23" t="str">
        <f>+English!H30</f>
        <v>Brazil  </v>
      </c>
      <c r="L28" s="24">
        <f>IF(ISNUMBER(+English!I30-'PREVIOUS RUN'!L28),0,+English!I30-'PREVIOUS RUN'!L28)</f>
        <v>0</v>
      </c>
      <c r="M28" s="24">
        <f>IF(ISNUMBER(+English!J30-'PREVIOUS RUN'!M28),0,+English!J30-'PREVIOUS RUN'!M28)</f>
        <v>0</v>
      </c>
      <c r="N28" s="25">
        <f>IF(ISNUMBER(+English!K30-'PREVIOUS RUN'!N28),0,+English!K30-'PREVIOUS RUN'!N28)</f>
        <v>0</v>
      </c>
    </row>
    <row r="29" spans="2:14" ht="10.5" customHeight="1">
      <c r="B29" s="41">
        <f>IF(ISNUMBER(+English!B29-'PREVIOUS RUN'!B29),0,+English!B29-'PREVIOUS RUN'!B29)</f>
        <v>0</v>
      </c>
      <c r="C29" s="22" t="s">
        <v>8</v>
      </c>
      <c r="D29" s="23" t="str">
        <f>+English!C29</f>
        <v>Viet Nam  </v>
      </c>
      <c r="E29" s="24">
        <f>IF(ISNUMBER(+English!D29-'PREVIOUS RUN'!E29),0,+English!D29-'PREVIOUS RUN'!E29)</f>
        <v>0</v>
      </c>
      <c r="F29" s="24">
        <f>IF(ISNUMBER(+English!E29-'PREVIOUS RUN'!F29),0,+English!E29-'PREVIOUS RUN'!F29)</f>
        <v>0</v>
      </c>
      <c r="G29" s="25">
        <f>IF(ISNUMBER(+English!F29-'PREVIOUS RUN'!G29),0,+English!F29-'PREVIOUS RUN'!G29)</f>
        <v>0</v>
      </c>
      <c r="H29" s="21"/>
      <c r="I29" s="41">
        <f>IF(ISNUMBER(+English!G31-'PREVIOUS RUN'!I29),0,+English!G31-'PREVIOUS RUN'!I29)</f>
        <v>0</v>
      </c>
      <c r="J29" s="22" t="s">
        <v>8</v>
      </c>
      <c r="K29" s="23" t="str">
        <f>+English!H31</f>
        <v>Saudi Arabia, Kingdom of  a</v>
      </c>
      <c r="L29" s="24">
        <f>IF(ISNUMBER(+English!I31-'PREVIOUS RUN'!L29),0,+English!I31-'PREVIOUS RUN'!L29)</f>
        <v>0</v>
      </c>
      <c r="M29" s="24">
        <f>IF(ISNUMBER(+English!J31-'PREVIOUS RUN'!M29),0,+English!J31-'PREVIOUS RUN'!M29)</f>
        <v>0</v>
      </c>
      <c r="N29" s="25">
        <f>IF(ISNUMBER(+English!K31-'PREVIOUS RUN'!N29),0,+English!K31-'PREVIOUS RUN'!N29)</f>
        <v>0</v>
      </c>
    </row>
    <row r="30" spans="2:14" ht="10.5" customHeight="1">
      <c r="B30" s="41">
        <f>IF(ISNUMBER(+English!B30-'PREVIOUS RUN'!B30),0,+English!B30-'PREVIOUS RUN'!B30)</f>
        <v>0</v>
      </c>
      <c r="C30" s="22" t="s">
        <v>8</v>
      </c>
      <c r="D30" s="23" t="str">
        <f>+English!C30</f>
        <v>Saudi Arabia, Kingdom of  a</v>
      </c>
      <c r="E30" s="24">
        <f>IF(ISNUMBER(+English!D30-'PREVIOUS RUN'!E30),0,+English!D30-'PREVIOUS RUN'!E30)</f>
        <v>0</v>
      </c>
      <c r="F30" s="24">
        <f>IF(ISNUMBER(+English!E30-'PREVIOUS RUN'!F30),0,+English!E30-'PREVIOUS RUN'!F30)</f>
        <v>0</v>
      </c>
      <c r="G30" s="26">
        <f>IF(ISNUMBER(+English!F30-'PREVIOUS RUN'!G30),0,+English!F30-'PREVIOUS RUN'!G30)</f>
        <v>0</v>
      </c>
      <c r="H30" s="21"/>
      <c r="I30" s="41">
        <f>IF(ISNUMBER(+English!G32-'PREVIOUS RUN'!I30),0,+English!G32-'PREVIOUS RUN'!I30)</f>
        <v>0</v>
      </c>
      <c r="J30" s="22" t="s">
        <v>8</v>
      </c>
      <c r="K30" s="23" t="str">
        <f>+English!H32</f>
        <v>Indonesia  </v>
      </c>
      <c r="L30" s="24">
        <f>IF(ISNUMBER(+English!I32-'PREVIOUS RUN'!L30),0,+English!I32-'PREVIOUS RUN'!L30)</f>
        <v>0</v>
      </c>
      <c r="M30" s="24">
        <f>IF(ISNUMBER(+English!J32-'PREVIOUS RUN'!M30),0,+English!J32-'PREVIOUS RUN'!M30)</f>
        <v>0</v>
      </c>
      <c r="N30" s="26">
        <f>IF(ISNUMBER(+English!K32-'PREVIOUS RUN'!N30),0,+English!K32-'PREVIOUS RUN'!N30)</f>
        <v>0</v>
      </c>
    </row>
    <row r="31" spans="2:14" ht="10.5" customHeight="1">
      <c r="B31" s="41">
        <f>IF(ISNUMBER(+English!B31-'PREVIOUS RUN'!B31),0,+English!B31-'PREVIOUS RUN'!B31)</f>
        <v>0</v>
      </c>
      <c r="C31" s="22" t="s">
        <v>8</v>
      </c>
      <c r="D31" s="23" t="str">
        <f>+English!C31</f>
        <v>Indonesia  </v>
      </c>
      <c r="E31" s="24">
        <f>IF(ISNUMBER(+English!D31-'PREVIOUS RUN'!E31),0,+English!D31-'PREVIOUS RUN'!E31)</f>
        <v>0</v>
      </c>
      <c r="F31" s="24">
        <f>IF(ISNUMBER(+English!E31-'PREVIOUS RUN'!F31),0,+English!E31-'PREVIOUS RUN'!F31)</f>
        <v>0</v>
      </c>
      <c r="G31" s="26">
        <f>IF(ISNUMBER(+English!F31-'PREVIOUS RUN'!G31),0,+English!F31-'PREVIOUS RUN'!G31)</f>
        <v>0</v>
      </c>
      <c r="H31" s="21"/>
      <c r="I31" s="41">
        <f>IF(ISNUMBER(+English!G33-'PREVIOUS RUN'!I31),0,+English!G33-'PREVIOUS RUN'!I31)</f>
        <v>0</v>
      </c>
      <c r="J31" s="22" t="s">
        <v>8</v>
      </c>
      <c r="K31" s="23" t="str">
        <f>+English!H33</f>
        <v>South Africa  a</v>
      </c>
      <c r="L31" s="24">
        <f>IF(ISNUMBER(+English!I33-'PREVIOUS RUN'!L31),0,+English!I33-'PREVIOUS RUN'!L31)</f>
        <v>0</v>
      </c>
      <c r="M31" s="24">
        <f>IF(ISNUMBER(+English!J33-'PREVIOUS RUN'!M31),0,+English!J33-'PREVIOUS RUN'!M31)</f>
        <v>0</v>
      </c>
      <c r="N31" s="26">
        <f>IF(ISNUMBER(+English!K33-'PREVIOUS RUN'!N31),0,+English!K33-'PREVIOUS RUN'!N31)</f>
        <v>0</v>
      </c>
    </row>
    <row r="32" spans="2:14" ht="10.5" customHeight="1">
      <c r="B32" s="41">
        <f>IF(ISNUMBER(+English!B32-'PREVIOUS RUN'!B32),0,+English!B32-'PREVIOUS RUN'!B32)</f>
        <v>0</v>
      </c>
      <c r="C32" s="22" t="s">
        <v>8</v>
      </c>
      <c r="D32" s="23" t="str">
        <f>+English!C32</f>
        <v>Turkey  </v>
      </c>
      <c r="E32" s="24">
        <f>IF(ISNUMBER(+English!D32-'PREVIOUS RUN'!E32),0,+English!D32-'PREVIOUS RUN'!E32)</f>
        <v>0</v>
      </c>
      <c r="F32" s="24">
        <f>IF(ISNUMBER(+English!E32-'PREVIOUS RUN'!F32),0,+English!E32-'PREVIOUS RUN'!F32)</f>
        <v>0</v>
      </c>
      <c r="G32" s="25">
        <f>IF(ISNUMBER(+English!F32-'PREVIOUS RUN'!G32),0,+English!F32-'PREVIOUS RUN'!G32)</f>
        <v>0</v>
      </c>
      <c r="H32" s="21"/>
      <c r="I32" s="41">
        <f>IF(ISNUMBER(+English!G34-'PREVIOUS RUN'!I32),0,+English!G34-'PREVIOUS RUN'!I32)</f>
        <v>0</v>
      </c>
      <c r="J32" s="22" t="s">
        <v>8</v>
      </c>
      <c r="K32" s="23" t="str">
        <f>+English!H34</f>
        <v>Philippines  a</v>
      </c>
      <c r="L32" s="24">
        <f>IF(ISNUMBER(+English!I34-'PREVIOUS RUN'!L32),0,+English!I34-'PREVIOUS RUN'!L32)</f>
        <v>0</v>
      </c>
      <c r="M32" s="24">
        <f>IF(ISNUMBER(+English!J34-'PREVIOUS RUN'!M32),0,+English!J34-'PREVIOUS RUN'!M32)</f>
        <v>0</v>
      </c>
      <c r="N32" s="25">
        <f>IF(ISNUMBER(+English!K34-'PREVIOUS RUN'!N32),0,+English!K34-'PREVIOUS RUN'!N32)</f>
        <v>0</v>
      </c>
    </row>
    <row r="33" spans="2:14" ht="10.5" customHeight="1">
      <c r="B33" s="41">
        <f>IF(ISNUMBER(+English!B33-'PREVIOUS RUN'!B33),0,+English!B33-'PREVIOUS RUN'!B33)</f>
        <v>0</v>
      </c>
      <c r="C33" s="22" t="s">
        <v>8</v>
      </c>
      <c r="D33" s="23" t="str">
        <f>+English!C33</f>
        <v>Norway  </v>
      </c>
      <c r="E33" s="24">
        <f>IF(ISNUMBER(+English!D33-'PREVIOUS RUN'!E33),0,+English!D33-'PREVIOUS RUN'!E33)</f>
        <v>0</v>
      </c>
      <c r="F33" s="24">
        <f>IF(ISNUMBER(+English!E33-'PREVIOUS RUN'!F33),0,+English!E33-'PREVIOUS RUN'!F33)</f>
        <v>0</v>
      </c>
      <c r="G33" s="25">
        <f>IF(ISNUMBER(+English!F33-'PREVIOUS RUN'!G33),0,+English!F33-'PREVIOUS RUN'!G33)</f>
        <v>0</v>
      </c>
      <c r="H33" s="21"/>
      <c r="I33" s="41">
        <f>IF(ISNUMBER(+English!G35-'PREVIOUS RUN'!I33),0,+English!G35-'PREVIOUS RUN'!I33)</f>
        <v>0</v>
      </c>
      <c r="J33" s="22" t="s">
        <v>8</v>
      </c>
      <c r="K33" s="23" t="str">
        <f>+English!H35</f>
        <v>Norway  </v>
      </c>
      <c r="L33" s="24">
        <f>IF(ISNUMBER(+English!I35-'PREVIOUS RUN'!L33),0,+English!I35-'PREVIOUS RUN'!L33)</f>
        <v>0</v>
      </c>
      <c r="M33" s="24">
        <f>IF(ISNUMBER(+English!J35-'PREVIOUS RUN'!M33),0,+English!J35-'PREVIOUS RUN'!M33)</f>
        <v>0</v>
      </c>
      <c r="N33" s="25">
        <f>IF(ISNUMBER(+English!K35-'PREVIOUS RUN'!N33),0,+English!K35-'PREVIOUS RUN'!N33)</f>
        <v>0</v>
      </c>
    </row>
    <row r="34" spans="2:14" ht="10.5" customHeight="1">
      <c r="B34" s="41">
        <f>IF(ISNUMBER(+English!B34-'PREVIOUS RUN'!B34),0,+English!B34-'PREVIOUS RUN'!B34)</f>
        <v>0</v>
      </c>
      <c r="C34" s="22" t="s">
        <v>8</v>
      </c>
      <c r="D34" s="23" t="str">
        <f>+English!C34</f>
        <v>South Africa  </v>
      </c>
      <c r="E34" s="24">
        <f>IF(ISNUMBER(+English!D34-'PREVIOUS RUN'!E34),0,+English!D34-'PREVIOUS RUN'!E34)</f>
        <v>0</v>
      </c>
      <c r="F34" s="24">
        <f>IF(ISNUMBER(+English!E34-'PREVIOUS RUN'!F34),0,+English!E34-'PREVIOUS RUN'!F34)</f>
        <v>0</v>
      </c>
      <c r="G34" s="26">
        <f>IF(ISNUMBER(+English!F34-'PREVIOUS RUN'!G34),0,+English!F34-'PREVIOUS RUN'!G34)</f>
        <v>0</v>
      </c>
      <c r="H34" s="21"/>
      <c r="I34" s="41">
        <f>IF(ISNUMBER(+English!G36-'PREVIOUS RUN'!I34),0,+English!G36-'PREVIOUS RUN'!I34)</f>
        <v>0</v>
      </c>
      <c r="J34" s="22" t="s">
        <v>8</v>
      </c>
      <c r="K34" s="23" t="str">
        <f>+English!H36</f>
        <v>Israel  a</v>
      </c>
      <c r="L34" s="24">
        <f>IF(ISNUMBER(+English!I36-'PREVIOUS RUN'!L34),0,+English!I36-'PREVIOUS RUN'!L34)</f>
        <v>0</v>
      </c>
      <c r="M34" s="24">
        <f>IF(ISNUMBER(+English!J36-'PREVIOUS RUN'!M34),0,+English!J36-'PREVIOUS RUN'!M34)</f>
        <v>0</v>
      </c>
      <c r="N34" s="26">
        <f>IF(ISNUMBER(+English!K36-'PREVIOUS RUN'!N34),0,+English!K36-'PREVIOUS RUN'!N34)</f>
        <v>0</v>
      </c>
    </row>
    <row r="35" spans="2:14" ht="10.5" customHeight="1">
      <c r="B35" s="41">
        <f>IF(ISNUMBER(+English!B35-'PREVIOUS RUN'!B35),0,+English!B35-'PREVIOUS RUN'!B35)</f>
        <v>0</v>
      </c>
      <c r="C35" s="22" t="s">
        <v>8</v>
      </c>
      <c r="D35" s="23" t="str">
        <f>+English!C35</f>
        <v>Iran  a</v>
      </c>
      <c r="E35" s="24">
        <f>IF(ISNUMBER(+English!D35-'PREVIOUS RUN'!E35),0,+English!D35-'PREVIOUS RUN'!E35)</f>
        <v>0</v>
      </c>
      <c r="F35" s="24">
        <f>IF(ISNUMBER(+English!E35-'PREVIOUS RUN'!F35),0,+English!E35-'PREVIOUS RUN'!F35)</f>
        <v>0</v>
      </c>
      <c r="G35" s="25">
        <f>IF(ISNUMBER(+English!F35-'PREVIOUS RUN'!G35),0,+English!F35-'PREVIOUS RUN'!G35)</f>
        <v>0</v>
      </c>
      <c r="H35" s="21"/>
      <c r="I35" s="41">
        <f>IF(ISNUMBER(+English!G37-'PREVIOUS RUN'!I35),0,+English!G37-'PREVIOUS RUN'!I35)</f>
        <v>0</v>
      </c>
      <c r="J35" s="22" t="s">
        <v>8</v>
      </c>
      <c r="K35" s="23" t="str">
        <f>+English!H37</f>
        <v>Chile  </v>
      </c>
      <c r="L35" s="24">
        <f>IF(ISNUMBER(+English!I37-'PREVIOUS RUN'!L35),0,+English!I37-'PREVIOUS RUN'!L35)</f>
        <v>0</v>
      </c>
      <c r="M35" s="24">
        <f>IF(ISNUMBER(+English!J37-'PREVIOUS RUN'!M35),0,+English!J37-'PREVIOUS RUN'!M35)</f>
        <v>0</v>
      </c>
      <c r="N35" s="25">
        <f>IF(ISNUMBER(+English!K37-'PREVIOUS RUN'!N35),0,+English!K37-'PREVIOUS RUN'!N35)</f>
        <v>0</v>
      </c>
    </row>
    <row r="36" spans="2:14" ht="10.5" customHeight="1">
      <c r="B36" s="41">
        <f>IF(ISNUMBER(+English!B36-'PREVIOUS RUN'!B36),0,+English!B36-'PREVIOUS RUN'!B36)</f>
        <v>0</v>
      </c>
      <c r="C36" s="22" t="s">
        <v>8</v>
      </c>
      <c r="D36" s="23" t="str">
        <f>+English!C36</f>
        <v>Israel  a</v>
      </c>
      <c r="E36" s="24">
        <f>IF(ISNUMBER(+English!D36-'PREVIOUS RUN'!E36),0,+English!D36-'PREVIOUS RUN'!E36)</f>
        <v>0</v>
      </c>
      <c r="F36" s="24">
        <f>IF(ISNUMBER(+English!E36-'PREVIOUS RUN'!F36),0,+English!E36-'PREVIOUS RUN'!F36)</f>
        <v>0</v>
      </c>
      <c r="G36" s="25">
        <f>IF(ISNUMBER(+English!F36-'PREVIOUS RUN'!G36),0,+English!F36-'PREVIOUS RUN'!G36)</f>
        <v>0</v>
      </c>
      <c r="H36" s="21"/>
      <c r="I36" s="41">
        <f>IF(ISNUMBER(+English!G38-'PREVIOUS RUN'!I36),0,+English!G38-'PREVIOUS RUN'!I36)</f>
        <v>0</v>
      </c>
      <c r="J36" s="22" t="s">
        <v>8</v>
      </c>
      <c r="K36" s="23" t="str">
        <f>+English!H38</f>
        <v>Egypt  </v>
      </c>
      <c r="L36" s="24">
        <f>IF(ISNUMBER(+English!I38-'PREVIOUS RUN'!L36),0,+English!I38-'PREVIOUS RUN'!L36)</f>
        <v>0</v>
      </c>
      <c r="M36" s="24">
        <f>IF(ISNUMBER(+English!J38-'PREVIOUS RUN'!M36),0,+English!J38-'PREVIOUS RUN'!M36)</f>
        <v>0</v>
      </c>
      <c r="N36" s="25">
        <f>IF(ISNUMBER(+English!K38-'PREVIOUS RUN'!N36),0,+English!K38-'PREVIOUS RUN'!N36)</f>
        <v>0</v>
      </c>
    </row>
    <row r="37" spans="2:14" ht="10.5" customHeight="1">
      <c r="B37" s="41">
        <f>IF(ISNUMBER(+English!B37-'PREVIOUS RUN'!B37),0,+English!B37-'PREVIOUS RUN'!B37)</f>
        <v>0</v>
      </c>
      <c r="C37" s="22" t="s">
        <v>8</v>
      </c>
      <c r="D37" s="23" t="str">
        <f>+English!C37</f>
        <v>Chile  </v>
      </c>
      <c r="E37" s="24">
        <f>IF(ISNUMBER(+English!D37-'PREVIOUS RUN'!E37),0,+English!D37-'PREVIOUS RUN'!E37)</f>
        <v>0</v>
      </c>
      <c r="F37" s="24">
        <f>IF(ISNUMBER(+English!E37-'PREVIOUS RUN'!F37),0,+English!E37-'PREVIOUS RUN'!F37)</f>
        <v>0</v>
      </c>
      <c r="G37" s="26">
        <f>IF(ISNUMBER(+English!F37-'PREVIOUS RUN'!G37),0,+English!F37-'PREVIOUS RUN'!G37)</f>
        <v>0</v>
      </c>
      <c r="H37" s="21"/>
      <c r="I37" s="41">
        <f>IF(ISNUMBER(+English!G39-'PREVIOUS RUN'!I37),0,+English!G39-'PREVIOUS RUN'!I37)</f>
        <v>0</v>
      </c>
      <c r="J37" s="22" t="s">
        <v>8</v>
      </c>
      <c r="K37" s="23" t="str">
        <f>+English!H39</f>
        <v>Argentina  </v>
      </c>
      <c r="L37" s="24">
        <f>IF(ISNUMBER(+English!I39-'PREVIOUS RUN'!L37),0,+English!I39-'PREVIOUS RUN'!L37)</f>
        <v>0</v>
      </c>
      <c r="M37" s="24">
        <f>IF(ISNUMBER(+English!J39-'PREVIOUS RUN'!M37),0,+English!J39-'PREVIOUS RUN'!M37)</f>
        <v>0</v>
      </c>
      <c r="N37" s="26">
        <f>IF(ISNUMBER(+English!K39-'PREVIOUS RUN'!N37),0,+English!K39-'PREVIOUS RUN'!N37)</f>
        <v>0</v>
      </c>
    </row>
    <row r="38" spans="2:14" ht="10.5" customHeight="1">
      <c r="B38" s="41">
        <f>IF(ISNUMBER(+English!B38-'PREVIOUS RUN'!B38),0,+English!B38-'PREVIOUS RUN'!B38)</f>
        <v>0</v>
      </c>
      <c r="C38" s="22" t="s">
        <v>8</v>
      </c>
      <c r="D38" s="23" t="str">
        <f>+English!C38</f>
        <v>Argentina  </v>
      </c>
      <c r="E38" s="24">
        <f>IF(ISNUMBER(+English!D38-'PREVIOUS RUN'!E38),0,+English!D38-'PREVIOUS RUN'!E38)</f>
        <v>0</v>
      </c>
      <c r="F38" s="24">
        <f>IF(ISNUMBER(+English!E38-'PREVIOUS RUN'!F38),0,+English!E38-'PREVIOUS RUN'!F38)</f>
        <v>0</v>
      </c>
      <c r="G38" s="25">
        <f>IF(ISNUMBER(+English!F38-'PREVIOUS RUN'!G38),0,+English!F38-'PREVIOUS RUN'!G38)</f>
        <v>0</v>
      </c>
      <c r="H38" s="21"/>
      <c r="I38" s="41">
        <f>IF(ISNUMBER(+English!G40-'PREVIOUS RUN'!I38),0,+English!G40-'PREVIOUS RUN'!I38)</f>
        <v>0</v>
      </c>
      <c r="J38" s="22" t="s">
        <v>8</v>
      </c>
      <c r="K38" s="23" t="str">
        <f>+English!H40</f>
        <v>Iraq  a</v>
      </c>
      <c r="L38" s="24">
        <f>IF(ISNUMBER(+English!I40-'PREVIOUS RUN'!L38),0,+English!I40-'PREVIOUS RUN'!L38)</f>
        <v>0</v>
      </c>
      <c r="M38" s="24">
        <f>IF(ISNUMBER(+English!J40-'PREVIOUS RUN'!M38),0,+English!J40-'PREVIOUS RUN'!M38)</f>
        <v>0</v>
      </c>
      <c r="N38" s="25">
        <f>IF(ISNUMBER(+English!K40-'PREVIOUS RUN'!N38),0,+English!K40-'PREVIOUS RUN'!N38)</f>
        <v>0</v>
      </c>
    </row>
    <row r="39" spans="2:14" ht="10.5" customHeight="1">
      <c r="B39" s="41">
        <f>IF(ISNUMBER(+English!B39-'PREVIOUS RUN'!B39),0,+English!B39-'PREVIOUS RUN'!B39)</f>
        <v>0</v>
      </c>
      <c r="C39" s="22" t="s">
        <v>8</v>
      </c>
      <c r="D39" s="23" t="str">
        <f>+English!C39</f>
        <v>Qatar  </v>
      </c>
      <c r="E39" s="24">
        <f>IF(ISNUMBER(+English!D39-'PREVIOUS RUN'!E39),0,+English!D39-'PREVIOUS RUN'!E39)</f>
        <v>0</v>
      </c>
      <c r="F39" s="24">
        <f>IF(ISNUMBER(+English!E39-'PREVIOUS RUN'!F39),0,+English!E39-'PREVIOUS RUN'!F39)</f>
        <v>0</v>
      </c>
      <c r="G39" s="25">
        <f>IF(ISNUMBER(+English!F39-'PREVIOUS RUN'!G39),0,+English!F39-'PREVIOUS RUN'!G39)</f>
        <v>0</v>
      </c>
      <c r="H39" s="21"/>
      <c r="I39" s="41">
        <f>IF(ISNUMBER(+English!G41-'PREVIOUS RUN'!I39),0,+English!G41-'PREVIOUS RUN'!I39)</f>
        <v>0</v>
      </c>
      <c r="J39" s="22" t="s">
        <v>8</v>
      </c>
      <c r="K39" s="23" t="str">
        <f>+English!H41</f>
        <v>Pakistan  </v>
      </c>
      <c r="L39" s="24">
        <f>IF(ISNUMBER(+English!I41-'PREVIOUS RUN'!L39),0,+English!I41-'PREVIOUS RUN'!L39)</f>
        <v>0</v>
      </c>
      <c r="M39" s="24">
        <f>IF(ISNUMBER(+English!J41-'PREVIOUS RUN'!M39),0,+English!J41-'PREVIOUS RUN'!M39)</f>
        <v>0</v>
      </c>
      <c r="N39" s="25">
        <f>IF(ISNUMBER(+English!K41-'PREVIOUS RUN'!N39),0,+English!K41-'PREVIOUS RUN'!N39)</f>
        <v>0</v>
      </c>
    </row>
    <row r="40" spans="2:14" ht="10.5" customHeight="1">
      <c r="B40" s="41">
        <f>IF(ISNUMBER(+English!B40-'PREVIOUS RUN'!B40),0,+English!B40-'PREVIOUS RUN'!B40)</f>
        <v>0</v>
      </c>
      <c r="C40" s="22" t="s">
        <v>8</v>
      </c>
      <c r="D40" s="23" t="str">
        <f>+English!C40</f>
        <v>Philippines  </v>
      </c>
      <c r="E40" s="24">
        <f>IF(ISNUMBER(+English!D40-'PREVIOUS RUN'!E40),0,+English!D40-'PREVIOUS RUN'!E40)</f>
        <v>0</v>
      </c>
      <c r="F40" s="24">
        <f>IF(ISNUMBER(+English!E40-'PREVIOUS RUN'!F40),0,+English!E40-'PREVIOUS RUN'!F40)</f>
        <v>0</v>
      </c>
      <c r="G40" s="26">
        <f>IF(ISNUMBER(+English!F40-'PREVIOUS RUN'!G40),0,+English!F40-'PREVIOUS RUN'!G40)</f>
        <v>0</v>
      </c>
      <c r="H40" s="21"/>
      <c r="I40" s="41">
        <f>IF(ISNUMBER(+English!G42-'PREVIOUS RUN'!I40),0,+English!G42-'PREVIOUS RUN'!I40)</f>
        <v>0</v>
      </c>
      <c r="J40" s="22" t="s">
        <v>8</v>
      </c>
      <c r="K40" s="23" t="str">
        <f>+English!H42</f>
        <v>Algeria  </v>
      </c>
      <c r="L40" s="24">
        <f>IF(ISNUMBER(+English!I42-'PREVIOUS RUN'!L40),0,+English!I42-'PREVIOUS RUN'!L40)</f>
        <v>0</v>
      </c>
      <c r="M40" s="24">
        <f>IF(ISNUMBER(+English!J42-'PREVIOUS RUN'!M40),0,+English!J42-'PREVIOUS RUN'!M40)</f>
        <v>0</v>
      </c>
      <c r="N40" s="26">
        <f>IF(ISNUMBER(+English!K42-'PREVIOUS RUN'!N40),0,+English!K42-'PREVIOUS RUN'!N40)</f>
        <v>0</v>
      </c>
    </row>
    <row r="41" spans="2:14" ht="10.5" customHeight="1">
      <c r="B41" s="41">
        <f>IF(ISNUMBER(+English!B41-'PREVIOUS RUN'!B41),0,+English!B41-'PREVIOUS RUN'!B41)</f>
        <v>0</v>
      </c>
      <c r="C41" s="22" t="s">
        <v>8</v>
      </c>
      <c r="D41" s="23" t="str">
        <f>+English!C41</f>
        <v>Kuwait, the State of  a</v>
      </c>
      <c r="E41" s="24">
        <f>IF(ISNUMBER(+English!D41-'PREVIOUS RUN'!E41),0,+English!D41-'PREVIOUS RUN'!E41)</f>
        <v>0</v>
      </c>
      <c r="F41" s="24">
        <f>IF(ISNUMBER(+English!E41-'PREVIOUS RUN'!F41),0,+English!E41-'PREVIOUS RUN'!F41)</f>
        <v>0</v>
      </c>
      <c r="G41" s="25">
        <f>IF(ISNUMBER(+English!F41-'PREVIOUS RUN'!G41),0,+English!F41-'PREVIOUS RUN'!G41)</f>
        <v>0</v>
      </c>
      <c r="H41" s="21"/>
      <c r="I41" s="41">
        <f>IF(ISNUMBER(+English!G43-'PREVIOUS RUN'!I41),0,+English!G43-'PREVIOUS RUN'!I41)</f>
        <v>0</v>
      </c>
      <c r="J41" s="22" t="s">
        <v>8</v>
      </c>
      <c r="K41" s="23" t="str">
        <f>+English!H43</f>
        <v>Colombia  </v>
      </c>
      <c r="L41" s="24">
        <f>IF(ISNUMBER(+English!I43-'PREVIOUS RUN'!L41),0,+English!I43-'PREVIOUS RUN'!L41)</f>
        <v>0</v>
      </c>
      <c r="M41" s="24">
        <f>IF(ISNUMBER(+English!J43-'PREVIOUS RUN'!M41),0,+English!J43-'PREVIOUS RUN'!M41)</f>
        <v>0</v>
      </c>
      <c r="N41" s="25">
        <f>IF(ISNUMBER(+English!K43-'PREVIOUS RUN'!N41),0,+English!K43-'PREVIOUS RUN'!N41)</f>
        <v>0</v>
      </c>
    </row>
    <row r="42" spans="2:14" ht="10.5" customHeight="1">
      <c r="B42" s="41">
        <f>IF(ISNUMBER(+English!B42-'PREVIOUS RUN'!B42),0,+English!B42-'PREVIOUS RUN'!B42)</f>
        <v>0</v>
      </c>
      <c r="C42" s="22" t="s">
        <v>8</v>
      </c>
      <c r="D42" s="23" t="str">
        <f>+English!C42</f>
        <v>Iraq  a</v>
      </c>
      <c r="E42" s="24">
        <f>IF(ISNUMBER(+English!D42-'PREVIOUS RUN'!E42),0,+English!D42-'PREVIOUS RUN'!E42)</f>
        <v>0</v>
      </c>
      <c r="F42" s="24">
        <f>IF(ISNUMBER(+English!E42-'PREVIOUS RUN'!F42),0,+English!E42-'PREVIOUS RUN'!F42)</f>
        <v>0</v>
      </c>
      <c r="G42" s="26">
        <f>IF(ISNUMBER(+English!F42-'PREVIOUS RUN'!G42),0,+English!F42-'PREVIOUS RUN'!G42)</f>
        <v>0</v>
      </c>
      <c r="H42" s="21"/>
      <c r="I42" s="41">
        <f>IF(ISNUMBER(+English!G44-'PREVIOUS RUN'!I42),0,+English!G44-'PREVIOUS RUN'!I42)</f>
        <v>0</v>
      </c>
      <c r="J42" s="22" t="s">
        <v>8</v>
      </c>
      <c r="K42" s="23" t="str">
        <f>+English!H44</f>
        <v>Morocco  </v>
      </c>
      <c r="L42" s="24">
        <f>IF(ISNUMBER(+English!I44-'PREVIOUS RUN'!L42),0,+English!I44-'PREVIOUS RUN'!L42)</f>
        <v>0</v>
      </c>
      <c r="M42" s="24">
        <f>IF(ISNUMBER(+English!J44-'PREVIOUS RUN'!M42),0,+English!J44-'PREVIOUS RUN'!M42)</f>
        <v>0</v>
      </c>
      <c r="N42" s="26">
        <f>IF(ISNUMBER(+English!K44-'PREVIOUS RUN'!N42),0,+English!K44-'PREVIOUS RUN'!N42)</f>
        <v>0</v>
      </c>
    </row>
    <row r="43" spans="2:14" ht="10.5" customHeight="1">
      <c r="B43" s="41">
        <f>IF(ISNUMBER(+English!B43-'PREVIOUS RUN'!B43),0,+English!B43-'PREVIOUS RUN'!B43)</f>
        <v>0</v>
      </c>
      <c r="C43" s="22" t="s">
        <v>8</v>
      </c>
      <c r="D43" s="23" t="str">
        <f>+English!C43</f>
        <v>Peru  </v>
      </c>
      <c r="E43" s="24">
        <f>IF(ISNUMBER(+English!D43-'PREVIOUS RUN'!E43),0,+English!D43-'PREVIOUS RUN'!E43)</f>
        <v>0</v>
      </c>
      <c r="F43" s="24">
        <f>IF(ISNUMBER(+English!E43-'PREVIOUS RUN'!F43),0,+English!E43-'PREVIOUS RUN'!F43)</f>
        <v>0</v>
      </c>
      <c r="G43" s="25">
        <f>IF(ISNUMBER(+English!F43-'PREVIOUS RUN'!G43),0,+English!F43-'PREVIOUS RUN'!G43)</f>
        <v>0</v>
      </c>
      <c r="H43" s="21"/>
      <c r="I43" s="41">
        <f>IF(ISNUMBER(+English!G45-'PREVIOUS RUN'!I43),0,+English!G45-'PREVIOUS RUN'!I43)</f>
        <v>0</v>
      </c>
      <c r="J43" s="22" t="s">
        <v>8</v>
      </c>
      <c r="K43" s="23" t="str">
        <f>+English!H45</f>
        <v>Bangladesh  a</v>
      </c>
      <c r="L43" s="24">
        <f>IF(ISNUMBER(+English!I45-'PREVIOUS RUN'!L43),0,+English!I45-'PREVIOUS RUN'!L43)</f>
        <v>0</v>
      </c>
      <c r="M43" s="24">
        <f>IF(ISNUMBER(+English!J45-'PREVIOUS RUN'!M43),0,+English!J45-'PREVIOUS RUN'!M43)</f>
        <v>0</v>
      </c>
      <c r="N43" s="25">
        <f>IF(ISNUMBER(+English!K45-'PREVIOUS RUN'!N43),0,+English!K45-'PREVIOUS RUN'!N43)</f>
        <v>0</v>
      </c>
    </row>
    <row r="44" spans="2:14" ht="10.5" customHeight="1">
      <c r="B44" s="41">
        <f>IF(ISNUMBER(+English!B44-'PREVIOUS RUN'!B44),0,+English!B44-'PREVIOUS RUN'!B44)</f>
        <v>0</v>
      </c>
      <c r="C44" s="22" t="s">
        <v>8</v>
      </c>
      <c r="D44" s="23" t="str">
        <f>+English!C44</f>
        <v>Kazakhstan  </v>
      </c>
      <c r="E44" s="24">
        <f>IF(ISNUMBER(+English!D44-'PREVIOUS RUN'!E44),0,+English!D44-'PREVIOUS RUN'!E44)</f>
        <v>0</v>
      </c>
      <c r="F44" s="24">
        <f>IF(ISNUMBER(+English!E44-'PREVIOUS RUN'!F44),0,+English!E44-'PREVIOUS RUN'!F44)</f>
        <v>0</v>
      </c>
      <c r="G44" s="25">
        <f>IF(ISNUMBER(+English!F44-'PREVIOUS RUN'!G44),0,+English!F44-'PREVIOUS RUN'!G44)</f>
        <v>0</v>
      </c>
      <c r="H44" s="21"/>
      <c r="I44" s="41">
        <f>IF(ISNUMBER(+English!G46-'PREVIOUS RUN'!I44),0,+English!G46-'PREVIOUS RUN'!I44)</f>
        <v>0</v>
      </c>
      <c r="J44" s="22" t="s">
        <v>8</v>
      </c>
      <c r="K44" s="23" t="str">
        <f>+English!H46</f>
        <v>Iran  a</v>
      </c>
      <c r="L44" s="24">
        <f>IF(ISNUMBER(+English!I46-'PREVIOUS RUN'!L44),0,+English!I46-'PREVIOUS RUN'!L44)</f>
        <v>0</v>
      </c>
      <c r="M44" s="24">
        <f>IF(ISNUMBER(+English!J46-'PREVIOUS RUN'!M44),0,+English!J46-'PREVIOUS RUN'!M44)</f>
        <v>0</v>
      </c>
      <c r="N44" s="25">
        <f>IF(ISNUMBER(+English!K46-'PREVIOUS RUN'!N44),0,+English!K46-'PREVIOUS RUN'!N44)</f>
        <v>0</v>
      </c>
    </row>
    <row r="45" spans="2:14" ht="10.5" customHeight="1">
      <c r="B45" s="41">
        <f>IF(ISNUMBER(+English!B45-'PREVIOUS RUN'!B45),0,+English!B45-'PREVIOUS RUN'!B45)</f>
        <v>0</v>
      </c>
      <c r="C45" s="22" t="s">
        <v>8</v>
      </c>
      <c r="D45" s="23" t="str">
        <f>+English!C45</f>
        <v>Ukraine  </v>
      </c>
      <c r="E45" s="24">
        <f>IF(ISNUMBER(+English!D45-'PREVIOUS RUN'!E45),0,+English!D45-'PREVIOUS RUN'!E45)</f>
        <v>0</v>
      </c>
      <c r="F45" s="24">
        <f>IF(ISNUMBER(+English!E45-'PREVIOUS RUN'!F45),0,+English!E45-'PREVIOUS RUN'!F45)</f>
        <v>0</v>
      </c>
      <c r="G45" s="26">
        <f>IF(ISNUMBER(+English!F45-'PREVIOUS RUN'!G45),0,+English!F45-'PREVIOUS RUN'!G45)</f>
        <v>0</v>
      </c>
      <c r="H45" s="21"/>
      <c r="I45" s="41">
        <f>IF(ISNUMBER(+English!G47-'PREVIOUS RUN'!I45),0,+English!G47-'PREVIOUS RUN'!I45)</f>
        <v>0</v>
      </c>
      <c r="J45" s="22" t="s">
        <v>8</v>
      </c>
      <c r="K45" s="23" t="str">
        <f>+English!H47</f>
        <v>Ukraine  </v>
      </c>
      <c r="L45" s="24">
        <f>IF(ISNUMBER(+English!I47-'PREVIOUS RUN'!L45),0,+English!I47-'PREVIOUS RUN'!L45)</f>
        <v>0</v>
      </c>
      <c r="M45" s="24">
        <f>IF(ISNUMBER(+English!J47-'PREVIOUS RUN'!M45),0,+English!J47-'PREVIOUS RUN'!M45)</f>
        <v>0</v>
      </c>
      <c r="N45" s="26">
        <f>IF(ISNUMBER(+English!K47-'PREVIOUS RUN'!N45),0,+English!K47-'PREVIOUS RUN'!N45)</f>
        <v>0</v>
      </c>
    </row>
    <row r="46" spans="2:14" ht="10.5" customHeight="1">
      <c r="B46" s="41">
        <f>IF(ISNUMBER(+English!B46-'PREVIOUS RUN'!B46),0,+English!B46-'PREVIOUS RUN'!B46)</f>
        <v>0</v>
      </c>
      <c r="C46" s="22" t="s">
        <v>8</v>
      </c>
      <c r="D46" s="23" t="str">
        <f>+English!C46</f>
        <v>Bangladesh  </v>
      </c>
      <c r="E46" s="24">
        <f>IF(ISNUMBER(+English!D46-'PREVIOUS RUN'!E46),0,+English!D46-'PREVIOUS RUN'!E46)</f>
        <v>0</v>
      </c>
      <c r="F46" s="24">
        <f>IF(ISNUMBER(+English!E46-'PREVIOUS RUN'!F46),0,+English!E46-'PREVIOUS RUN'!F46)</f>
        <v>0</v>
      </c>
      <c r="G46" s="25">
        <f>IF(ISNUMBER(+English!F46-'PREVIOUS RUN'!G46),0,+English!F46-'PREVIOUS RUN'!G46)</f>
        <v>0</v>
      </c>
      <c r="H46" s="21"/>
      <c r="I46" s="41">
        <f>IF(ISNUMBER(+English!G48-'PREVIOUS RUN'!I46),0,+English!G48-'PREVIOUS RUN'!I46)</f>
        <v>0</v>
      </c>
      <c r="J46" s="22" t="s">
        <v>8</v>
      </c>
      <c r="K46" s="23" t="str">
        <f>+English!H48</f>
        <v>Nigeria  a</v>
      </c>
      <c r="L46" s="24">
        <f>IF(ISNUMBER(+English!I48-'PREVIOUS RUN'!L46),0,+English!I48-'PREVIOUS RUN'!L46)</f>
        <v>0</v>
      </c>
      <c r="M46" s="24">
        <f>IF(ISNUMBER(+English!J48-'PREVIOUS RUN'!M46),0,+English!J48-'PREVIOUS RUN'!M46)</f>
        <v>0</v>
      </c>
      <c r="N46" s="25">
        <f>IF(ISNUMBER(+English!K48-'PREVIOUS RUN'!N46),0,+English!K48-'PREVIOUS RUN'!N46)</f>
        <v>0</v>
      </c>
    </row>
    <row r="47" spans="2:14" ht="10.5" customHeight="1">
      <c r="B47" s="41">
        <f>IF(ISNUMBER(+English!B47-'PREVIOUS RUN'!B47),0,+English!B47-'PREVIOUS RUN'!B47)</f>
        <v>0</v>
      </c>
      <c r="C47" s="22" t="s">
        <v>8</v>
      </c>
      <c r="D47" s="23" t="str">
        <f>+English!C47</f>
        <v>New Zealand  </v>
      </c>
      <c r="E47" s="24">
        <f>IF(ISNUMBER(+English!D47-'PREVIOUS RUN'!E47),0,+English!D47-'PREVIOUS RUN'!E47)</f>
        <v>0</v>
      </c>
      <c r="F47" s="24">
        <f>IF(ISNUMBER(+English!E47-'PREVIOUS RUN'!F47),0,+English!E47-'PREVIOUS RUN'!F47)</f>
        <v>0</v>
      </c>
      <c r="G47" s="25">
        <f>IF(ISNUMBER(+English!F47-'PREVIOUS RUN'!G47),0,+English!F47-'PREVIOUS RUN'!G47)</f>
        <v>0</v>
      </c>
      <c r="H47" s="21"/>
      <c r="I47" s="41">
        <f>IF(ISNUMBER(+English!G49-'PREVIOUS RUN'!I47),0,+English!G49-'PREVIOUS RUN'!I47)</f>
        <v>0</v>
      </c>
      <c r="J47" s="22" t="s">
        <v>8</v>
      </c>
      <c r="K47" s="23" t="str">
        <f>+English!H49</f>
        <v>Peru  </v>
      </c>
      <c r="L47" s="24">
        <f>IF(ISNUMBER(+English!I49-'PREVIOUS RUN'!L47),0,+English!I49-'PREVIOUS RUN'!L47)</f>
        <v>0</v>
      </c>
      <c r="M47" s="24">
        <f>IF(ISNUMBER(+English!J49-'PREVIOUS RUN'!M47),0,+English!J49-'PREVIOUS RUN'!M47)</f>
        <v>0</v>
      </c>
      <c r="N47" s="25">
        <f>IF(ISNUMBER(+English!K49-'PREVIOUS RUN'!N47),0,+English!K49-'PREVIOUS RUN'!N47)</f>
        <v>0</v>
      </c>
    </row>
    <row r="48" spans="2:14" ht="10.5" customHeight="1">
      <c r="B48" s="41">
        <f>IF(ISNUMBER(+English!B48-'PREVIOUS RUN'!B48),0,+English!B48-'PREVIOUS RUN'!B48)</f>
        <v>0</v>
      </c>
      <c r="C48" s="22" t="s">
        <v>8</v>
      </c>
      <c r="D48" s="23" t="str">
        <f>+English!C48</f>
        <v>Nigeria  a</v>
      </c>
      <c r="E48" s="24">
        <f>IF(ISNUMBER(+English!D48-'PREVIOUS RUN'!E48),0,+English!D48-'PREVIOUS RUN'!E48)</f>
        <v>0</v>
      </c>
      <c r="F48" s="24">
        <f>IF(ISNUMBER(+English!E48-'PREVIOUS RUN'!F48),0,+English!E48-'PREVIOUS RUN'!F48)</f>
        <v>0</v>
      </c>
      <c r="G48" s="25">
        <f>IF(ISNUMBER(+English!F48-'PREVIOUS RUN'!G48),0,+English!F48-'PREVIOUS RUN'!G48)</f>
        <v>0</v>
      </c>
      <c r="H48" s="21"/>
      <c r="I48" s="41">
        <f>IF(ISNUMBER(+English!G50-'PREVIOUS RUN'!I48),0,+English!G50-'PREVIOUS RUN'!I48)</f>
        <v>0</v>
      </c>
      <c r="J48" s="22" t="s">
        <v>8</v>
      </c>
      <c r="K48" s="23" t="str">
        <f>+English!H50</f>
        <v>New Zealand  </v>
      </c>
      <c r="L48" s="24">
        <f>IF(ISNUMBER(+English!I50-'PREVIOUS RUN'!L48),0,+English!I50-'PREVIOUS RUN'!L48)</f>
        <v>0</v>
      </c>
      <c r="M48" s="24">
        <f>IF(ISNUMBER(+English!J50-'PREVIOUS RUN'!M48),0,+English!J50-'PREVIOUS RUN'!M48)</f>
        <v>0</v>
      </c>
      <c r="N48" s="25">
        <f>IF(ISNUMBER(+English!K50-'PREVIOUS RUN'!N48),0,+English!K50-'PREVIOUS RUN'!N48)</f>
        <v>0</v>
      </c>
    </row>
    <row r="49" spans="2:14" ht="10.5" customHeight="1">
      <c r="B49" s="41">
        <f>IF(ISNUMBER(+English!B49-'PREVIOUS RUN'!B49),0,+English!B49-'PREVIOUS RUN'!B49)</f>
        <v>0</v>
      </c>
      <c r="C49" s="27" t="s">
        <v>8</v>
      </c>
      <c r="D49" s="30" t="str">
        <f>+English!C49</f>
        <v>Colombia  </v>
      </c>
      <c r="E49" s="28">
        <f>IF(ISNUMBER(+English!D49-'PREVIOUS RUN'!E49),0,+English!D49-'PREVIOUS RUN'!E49)</f>
        <v>0</v>
      </c>
      <c r="F49" s="28">
        <f>IF(ISNUMBER(+English!E49-'PREVIOUS RUN'!F49),0,+English!E49-'PREVIOUS RUN'!F49)</f>
        <v>0</v>
      </c>
      <c r="G49" s="29">
        <f>IF(ISNUMBER(+English!F49-'PREVIOUS RUN'!G49),0,+English!F49-'PREVIOUS RUN'!G49)</f>
        <v>0</v>
      </c>
      <c r="H49" s="21"/>
      <c r="I49" s="41">
        <f>IF(ISNUMBER(+English!G51-'PREVIOUS RUN'!I49),0,+English!G51-'PREVIOUS RUN'!I49)</f>
        <v>0</v>
      </c>
      <c r="J49" s="27" t="s">
        <v>8</v>
      </c>
      <c r="K49" s="30" t="str">
        <f>+English!H51</f>
        <v>Qatar  </v>
      </c>
      <c r="L49" s="28">
        <f>IF(ISNUMBER(+English!I51-'PREVIOUS RUN'!L49),0,+English!I51-'PREVIOUS RUN'!L49)</f>
        <v>0</v>
      </c>
      <c r="M49" s="28">
        <f>IF(ISNUMBER(+English!J51-'PREVIOUS RUN'!M49),0,+English!J51-'PREVIOUS RUN'!M49)</f>
        <v>0</v>
      </c>
      <c r="N49" s="29">
        <f>IF(ISNUMBER(+English!K51-'PREVIOUS RUN'!N49),0,+English!K51-'PREVIOUS RUN'!N49)</f>
        <v>0</v>
      </c>
    </row>
    <row r="50" spans="2:14" ht="10.5" customHeight="1">
      <c r="B50" s="41">
        <f>IF(ISNUMBER(+English!B50-'PREVIOUS RUN'!B50),0,+English!B50-'PREVIOUS RUN'!B50)</f>
        <v>0</v>
      </c>
      <c r="C50" s="22" t="s">
        <v>8</v>
      </c>
      <c r="D50" s="23" t="str">
        <f>+English!C50</f>
        <v>Algeria  </v>
      </c>
      <c r="E50" s="19">
        <f>IF(ISNUMBER(+English!D50-'PREVIOUS RUN'!E50),0,+English!D50-'PREVIOUS RUN'!E50)</f>
        <v>0</v>
      </c>
      <c r="F50" s="19">
        <f>IF(ISNUMBER(+English!E50-'PREVIOUS RUN'!F50),0,+English!E50-'PREVIOUS RUN'!F50)</f>
        <v>0</v>
      </c>
      <c r="G50" s="20">
        <f>IF(ISNUMBER(+English!F50-'PREVIOUS RUN'!G50),0,+English!F50-'PREVIOUS RUN'!G50)</f>
        <v>0</v>
      </c>
      <c r="H50" s="21"/>
      <c r="I50" s="41">
        <f>IF(ISNUMBER(+English!G52-'PREVIOUS RUN'!I50),0,+English!G52-'PREVIOUS RUN'!I50)</f>
        <v>0</v>
      </c>
      <c r="J50" s="17" t="s">
        <v>8</v>
      </c>
      <c r="K50" s="18" t="str">
        <f>+English!H52</f>
        <v>Kuwait, the State of  a</v>
      </c>
      <c r="L50" s="19">
        <f>IF(ISNUMBER(+English!I52-'PREVIOUS RUN'!L50),0,+English!I52-'PREVIOUS RUN'!L50)</f>
        <v>0</v>
      </c>
      <c r="M50" s="19">
        <f>IF(ISNUMBER(+English!J52-'PREVIOUS RUN'!M50),0,+English!J52-'PREVIOUS RUN'!M50)</f>
        <v>0</v>
      </c>
      <c r="N50" s="20">
        <f>IF(ISNUMBER(+English!K52-'PREVIOUS RUN'!N50),0,+English!K52-'PREVIOUS RUN'!N50)</f>
        <v>0</v>
      </c>
    </row>
    <row r="51" spans="2:14" ht="10.5" customHeight="1">
      <c r="B51" s="41">
        <f>IF(ISNUMBER(+English!B51-'PREVIOUS RUN'!B51),0,+English!B51-'PREVIOUS RUN'!B51)</f>
        <v>0</v>
      </c>
      <c r="C51" s="17" t="s">
        <v>8</v>
      </c>
      <c r="D51" s="18" t="str">
        <f>+English!C51</f>
        <v>Egypt  </v>
      </c>
      <c r="E51" s="19">
        <f>IF(ISNUMBER(+English!D51-'PREVIOUS RUN'!E51),0,+English!D51-'PREVIOUS RUN'!E51)</f>
        <v>0</v>
      </c>
      <c r="F51" s="19">
        <f>IF(ISNUMBER(+English!E51-'PREVIOUS RUN'!F51),0,+English!E51-'PREVIOUS RUN'!F51)</f>
        <v>0</v>
      </c>
      <c r="G51" s="20">
        <f>IF(ISNUMBER(+English!F51-'PREVIOUS RUN'!G51),0,+English!F51-'PREVIOUS RUN'!G51)</f>
        <v>0</v>
      </c>
      <c r="H51" s="21"/>
      <c r="I51" s="41">
        <f>IF(ISNUMBER(+English!G53-'PREVIOUS RUN'!I51),0,+English!G53-'PREVIOUS RUN'!I51)</f>
        <v>0</v>
      </c>
      <c r="J51" s="17" t="s">
        <v>8</v>
      </c>
      <c r="K51" s="18" t="str">
        <f>+English!H53</f>
        <v>Belarus  a</v>
      </c>
      <c r="L51" s="19">
        <f>IF(ISNUMBER(+English!I53-'PREVIOUS RUN'!L51),0,+English!I53-'PREVIOUS RUN'!L51)</f>
        <v>0</v>
      </c>
      <c r="M51" s="19">
        <f>IF(ISNUMBER(+English!J53-'PREVIOUS RUN'!M51),0,+English!J53-'PREVIOUS RUN'!M51)</f>
        <v>0</v>
      </c>
      <c r="N51" s="20">
        <f>IF(ISNUMBER(+English!K53-'PREVIOUS RUN'!N51),0,+English!K53-'PREVIOUS RUN'!N51)</f>
        <v>0</v>
      </c>
    </row>
    <row r="52" spans="2:14" ht="10.5" customHeight="1">
      <c r="B52" s="41">
        <f>IF(ISNUMBER(+English!B52-'PREVIOUS RUN'!B52),0,+English!B52-'PREVIOUS RUN'!B52)</f>
        <v>0</v>
      </c>
      <c r="C52" s="22" t="s">
        <v>8</v>
      </c>
      <c r="D52" s="23" t="str">
        <f>+English!C52</f>
        <v>Oman  a</v>
      </c>
      <c r="E52" s="24">
        <f>IF(ISNUMBER(+English!D52-'PREVIOUS RUN'!E52),0,+English!D52-'PREVIOUS RUN'!E52)</f>
        <v>0</v>
      </c>
      <c r="F52" s="24">
        <f>IF(ISNUMBER(+English!E52-'PREVIOUS RUN'!F52),0,+English!E52-'PREVIOUS RUN'!F52)</f>
        <v>0</v>
      </c>
      <c r="G52" s="25">
        <f>IF(ISNUMBER(+English!F52-'PREVIOUS RUN'!G52),0,+English!F52-'PREVIOUS RUN'!G52)</f>
        <v>0</v>
      </c>
      <c r="H52" s="21"/>
      <c r="I52" s="41">
        <f>IF(ISNUMBER(+English!G54-'PREVIOUS RUN'!I52),0,+English!G54-'PREVIOUS RUN'!I52)</f>
        <v>0</v>
      </c>
      <c r="J52" s="22" t="s">
        <v>8</v>
      </c>
      <c r="K52" s="23" t="str">
        <f>+English!H54</f>
        <v>Kazakhstan  </v>
      </c>
      <c r="L52" s="24">
        <f>IF(ISNUMBER(+English!I54-'PREVIOUS RUN'!L52),0,+English!I54-'PREVIOUS RUN'!L52)</f>
        <v>0</v>
      </c>
      <c r="M52" s="24">
        <f>IF(ISNUMBER(+English!J54-'PREVIOUS RUN'!M52),0,+English!J54-'PREVIOUS RUN'!M52)</f>
        <v>0</v>
      </c>
      <c r="N52" s="25">
        <f>IF(ISNUMBER(+English!K54-'PREVIOUS RUN'!N52),0,+English!K54-'PREVIOUS RUN'!N52)</f>
        <v>0</v>
      </c>
    </row>
    <row r="53" spans="2:14" ht="10.5" customHeight="1">
      <c r="B53" s="41">
        <f>IF(ISNUMBER(+English!B53-'PREVIOUS RUN'!B53),0,+English!B53-'PREVIOUS RUN'!B53)</f>
        <v>0</v>
      </c>
      <c r="C53" s="22" t="s">
        <v>8</v>
      </c>
      <c r="D53" s="23" t="str">
        <f>+English!C53</f>
        <v>Angola  a</v>
      </c>
      <c r="E53" s="24">
        <f>IF(ISNUMBER(+English!D53-'PREVIOUS RUN'!E53),0,+English!D53-'PREVIOUS RUN'!E53)</f>
        <v>0</v>
      </c>
      <c r="F53" s="24">
        <f>IF(ISNUMBER(+English!E53-'PREVIOUS RUN'!F53),0,+English!E53-'PREVIOUS RUN'!F53)</f>
        <v>0</v>
      </c>
      <c r="G53" s="25">
        <f>IF(ISNUMBER(+English!F53-'PREVIOUS RUN'!G53),0,+English!F53-'PREVIOUS RUN'!G53)</f>
        <v>0</v>
      </c>
      <c r="H53" s="21"/>
      <c r="I53" s="41">
        <f>IF(ISNUMBER(+English!G55-'PREVIOUS RUN'!I53),0,+English!G55-'PREVIOUS RUN'!I53)</f>
        <v>0</v>
      </c>
      <c r="J53" s="22" t="s">
        <v>8</v>
      </c>
      <c r="K53" s="23" t="str">
        <f>+English!H55</f>
        <v>Oman  a</v>
      </c>
      <c r="L53" s="24">
        <f>IF(ISNUMBER(+English!I55-'PREVIOUS RUN'!L53),0,+English!I55-'PREVIOUS RUN'!L53)</f>
        <v>0</v>
      </c>
      <c r="M53" s="24">
        <f>IF(ISNUMBER(+English!J55-'PREVIOUS RUN'!M53),0,+English!J55-'PREVIOUS RUN'!M53)</f>
        <v>0</v>
      </c>
      <c r="N53" s="25">
        <f>IF(ISNUMBER(+English!K55-'PREVIOUS RUN'!N53),0,+English!K55-'PREVIOUS RUN'!N53)</f>
        <v>0</v>
      </c>
    </row>
    <row r="54" spans="2:14" ht="10.5" customHeight="1">
      <c r="B54" s="41">
        <f>IF(ISNUMBER(+English!B54-'PREVIOUS RUN'!B54),0,+English!B54-'PREVIOUS RUN'!B54)</f>
        <v>0</v>
      </c>
      <c r="C54" s="22" t="s">
        <v>8</v>
      </c>
      <c r="D54" s="23" t="str">
        <f>+English!C54</f>
        <v>Venezuela, Bolivarian Republic of  a,c</v>
      </c>
      <c r="E54" s="24">
        <f>IF(ISNUMBER(+English!D54-'PREVIOUS RUN'!E54),0,+English!D54-'PREVIOUS RUN'!E54)</f>
        <v>0</v>
      </c>
      <c r="F54" s="24">
        <f>IF(ISNUMBER(+English!E54-'PREVIOUS RUN'!F54),0,+English!E54-'PREVIOUS RUN'!F54)</f>
        <v>0</v>
      </c>
      <c r="G54" s="25">
        <f>IF(ISNUMBER(+English!F54-'PREVIOUS RUN'!G54),0,+English!F54-'PREVIOUS RUN'!G54)</f>
        <v>0</v>
      </c>
      <c r="H54" s="21"/>
      <c r="I54" s="41">
        <f>IF(ISNUMBER(+English!G56-'PREVIOUS RUN'!I54),0,+English!G56-'PREVIOUS RUN'!I54)</f>
        <v>0</v>
      </c>
      <c r="J54" s="22" t="s">
        <v>8</v>
      </c>
      <c r="K54" s="23" t="str">
        <f>+English!H56</f>
        <v>Tunisia  </v>
      </c>
      <c r="L54" s="24">
        <f>IF(ISNUMBER(+English!I56-'PREVIOUS RUN'!L54),0,+English!I56-'PREVIOUS RUN'!L54)</f>
        <v>0</v>
      </c>
      <c r="M54" s="24">
        <f>IF(ISNUMBER(+English!J56-'PREVIOUS RUN'!M54),0,+English!J56-'PREVIOUS RUN'!M54)</f>
        <v>0</v>
      </c>
      <c r="N54" s="25">
        <f>IF(ISNUMBER(+English!K56-'PREVIOUS RUN'!N54),0,+English!K56-'PREVIOUS RUN'!N54)</f>
        <v>0</v>
      </c>
    </row>
    <row r="55" spans="2:14" ht="10.5" customHeight="1">
      <c r="B55" s="41">
        <f>IF(ISNUMBER(+English!B55-'PREVIOUS RUN'!B55),0,+English!B55-'PREVIOUS RUN'!B55)</f>
        <v>0</v>
      </c>
      <c r="C55" s="22" t="s">
        <v>8</v>
      </c>
      <c r="D55" s="23" t="str">
        <f>+English!C55</f>
        <v>Belarus  </v>
      </c>
      <c r="E55" s="24">
        <f>IF(ISNUMBER(+English!D55-'PREVIOUS RUN'!E55),0,+English!D55-'PREVIOUS RUN'!E55)</f>
        <v>0</v>
      </c>
      <c r="F55" s="24">
        <f>IF(ISNUMBER(+English!E55-'PREVIOUS RUN'!F55),0,+English!E55-'PREVIOUS RUN'!F55)</f>
        <v>0</v>
      </c>
      <c r="G55" s="26">
        <f>IF(ISNUMBER(+English!F55-'PREVIOUS RUN'!G55),0,+English!F55-'PREVIOUS RUN'!G55)</f>
        <v>0</v>
      </c>
      <c r="H55" s="21"/>
      <c r="I55" s="41">
        <f>IF(ISNUMBER(+English!G57-'PREVIOUS RUN'!I55),0,+English!G57-'PREVIOUS RUN'!I55)</f>
        <v>0</v>
      </c>
      <c r="J55" s="22" t="s">
        <v>8</v>
      </c>
      <c r="K55" s="23" t="str">
        <f>+English!H57</f>
        <v>Angola  a</v>
      </c>
      <c r="L55" s="24">
        <f>IF(ISNUMBER(+English!I57-'PREVIOUS RUN'!L55),0,+English!I57-'PREVIOUS RUN'!L55)</f>
        <v>0</v>
      </c>
      <c r="M55" s="24">
        <f>IF(ISNUMBER(+English!J57-'PREVIOUS RUN'!M55),0,+English!J57-'PREVIOUS RUN'!M55)</f>
        <v>0</v>
      </c>
      <c r="N55" s="26">
        <f>IF(ISNUMBER(+English!K57-'PREVIOUS RUN'!N55),0,+English!K57-'PREVIOUS RUN'!N55)</f>
        <v>0</v>
      </c>
    </row>
    <row r="56" spans="2:14" ht="10.5" customHeight="1">
      <c r="B56" s="41">
        <f>IF(ISNUMBER(+English!B56-'PREVIOUS RUN'!B56),0,+English!B56-'PREVIOUS RUN'!B56)</f>
        <v>0</v>
      </c>
      <c r="C56" s="22" t="s">
        <v>8</v>
      </c>
      <c r="D56" s="23" t="str">
        <f>+English!C56</f>
        <v>Morocco  </v>
      </c>
      <c r="E56" s="24">
        <f>IF(ISNUMBER(+English!D56-'PREVIOUS RUN'!E56),0,+English!D56-'PREVIOUS RUN'!E56)</f>
        <v>0</v>
      </c>
      <c r="F56" s="24">
        <f>IF(ISNUMBER(+English!E56-'PREVIOUS RUN'!F56),0,+English!E56-'PREVIOUS RUN'!F56)</f>
        <v>0</v>
      </c>
      <c r="G56" s="25">
        <f>IF(ISNUMBER(+English!F56-'PREVIOUS RUN'!G56),0,+English!F56-'PREVIOUS RUN'!G56)</f>
        <v>0</v>
      </c>
      <c r="H56" s="21"/>
      <c r="I56" s="41">
        <f>IF(ISNUMBER(+English!G58-'PREVIOUS RUN'!I56),0,+English!G58-'PREVIOUS RUN'!I56)</f>
        <v>0</v>
      </c>
      <c r="J56" s="22" t="s">
        <v>8</v>
      </c>
      <c r="K56" s="23" t="str">
        <f>+English!H58</f>
        <v>Serbia  </v>
      </c>
      <c r="L56" s="24">
        <f>IF(ISNUMBER(+English!I58-'PREVIOUS RUN'!L56),0,+English!I58-'PREVIOUS RUN'!L56)</f>
        <v>0</v>
      </c>
      <c r="M56" s="24">
        <f>IF(ISNUMBER(+English!J58-'PREVIOUS RUN'!M56),0,+English!J58-'PREVIOUS RUN'!M56)</f>
        <v>0</v>
      </c>
      <c r="N56" s="25">
        <f>IF(ISNUMBER(+English!K58-'PREVIOUS RUN'!N56),0,+English!K58-'PREVIOUS RUN'!N56)</f>
        <v>0</v>
      </c>
    </row>
    <row r="57" spans="2:14" ht="10.5" customHeight="1">
      <c r="B57" s="41">
        <f>IF(ISNUMBER(+English!B57-'PREVIOUS RUN'!B57),0,+English!B57-'PREVIOUS RUN'!B57)</f>
        <v>0</v>
      </c>
      <c r="C57" s="22" t="s">
        <v>8</v>
      </c>
      <c r="D57" s="23" t="str">
        <f>+English!C57</f>
        <v>Pakistan  </v>
      </c>
      <c r="E57" s="24">
        <f>IF(ISNUMBER(+English!D57-'PREVIOUS RUN'!E57),0,+English!D57-'PREVIOUS RUN'!E57)</f>
        <v>0</v>
      </c>
      <c r="F57" s="24">
        <f>IF(ISNUMBER(+English!E57-'PREVIOUS RUN'!F57),0,+English!E57-'PREVIOUS RUN'!F57)</f>
        <v>0</v>
      </c>
      <c r="G57" s="25">
        <f>IF(ISNUMBER(+English!F57-'PREVIOUS RUN'!G57),0,+English!F57-'PREVIOUS RUN'!G57)</f>
        <v>0</v>
      </c>
      <c r="H57" s="21"/>
      <c r="I57" s="41" t="e">
        <f>IF(ISNUMBER(+English!#REF!-'PREVIOUS RUN'!I57),0,+English!#REF!-'PREVIOUS RUN'!I57)</f>
        <v>#REF!</v>
      </c>
      <c r="J57" s="22" t="s">
        <v>8</v>
      </c>
      <c r="K57" s="23" t="e">
        <f>+English!#REF!</f>
        <v>#REF!</v>
      </c>
      <c r="L57" s="24" t="e">
        <f>IF(ISNUMBER(+English!#REF!-'PREVIOUS RUN'!L57),0,+English!#REF!-'PREVIOUS RUN'!L57)</f>
        <v>#REF!</v>
      </c>
      <c r="M57" s="24" t="e">
        <f>IF(ISNUMBER(+English!#REF!-'PREVIOUS RUN'!M57),0,+English!#REF!-'PREVIOUS RUN'!M57)</f>
        <v>#REF!</v>
      </c>
      <c r="N57" s="25" t="e">
        <f>IF(ISNUMBER(+English!#REF!-'PREVIOUS RUN'!N57),0,+English!#REF!-'PREVIOUS RUN'!N57)</f>
        <v>#REF!</v>
      </c>
    </row>
    <row r="58" spans="2:14" ht="10.5" customHeight="1">
      <c r="B58" s="41" t="e">
        <f>IF(ISNUMBER(+English!#REF!-'PREVIOUS RUN'!B58),0,+English!#REF!-'PREVIOUS RUN'!B58)</f>
        <v>#REF!</v>
      </c>
      <c r="C58" s="22" t="s">
        <v>8</v>
      </c>
      <c r="D58" s="23" t="e">
        <f>+English!#REF!</f>
        <v>#REF!</v>
      </c>
      <c r="E58" s="24" t="e">
        <f>IF(ISNUMBER(+English!#REF!-'PREVIOUS RUN'!E58),0,+English!#REF!-'PREVIOUS RUN'!E58)</f>
        <v>#REF!</v>
      </c>
      <c r="F58" s="24" t="e">
        <f>IF(ISNUMBER(+English!#REF!-'PREVIOUS RUN'!F58),0,+English!#REF!-'PREVIOUS RUN'!F58)</f>
        <v>#REF!</v>
      </c>
      <c r="G58" s="25" t="e">
        <f>IF(ISNUMBER(+English!#REF!-'PREVIOUS RUN'!G58),0,+English!#REF!-'PREVIOUS RUN'!G58)</f>
        <v>#REF!</v>
      </c>
      <c r="H58" s="21"/>
      <c r="I58" s="41" t="e">
        <f>IF(ISNUMBER(+English!#REF!-'PREVIOUS RUN'!I58),0,+English!#REF!-'PREVIOUS RUN'!I58)</f>
        <v>#REF!</v>
      </c>
      <c r="J58" s="22" t="s">
        <v>8</v>
      </c>
      <c r="K58" s="23" t="e">
        <f>+English!#REF!</f>
        <v>#REF!</v>
      </c>
      <c r="L58" s="24" t="e">
        <f>IF(ISNUMBER(+English!#REF!-'PREVIOUS RUN'!L58),0,+English!#REF!-'PREVIOUS RUN'!L58)</f>
        <v>#REF!</v>
      </c>
      <c r="M58" s="24" t="e">
        <f>IF(ISNUMBER(+English!#REF!-'PREVIOUS RUN'!M58),0,+English!#REF!-'PREVIOUS RUN'!M58)</f>
        <v>#REF!</v>
      </c>
      <c r="N58" s="25" t="e">
        <f>IF(ISNUMBER(+English!#REF!-'PREVIOUS RUN'!N58),0,+English!#REF!-'PREVIOUS RUN'!N58)</f>
        <v>#REF!</v>
      </c>
    </row>
    <row r="59" spans="2:14" ht="10.5" customHeight="1">
      <c r="B59" s="41" t="e">
        <f>IF(ISNUMBER(+English!#REF!-'PREVIOUS RUN'!B59),0,+English!#REF!-'PREVIOUS RUN'!B59)</f>
        <v>#REF!</v>
      </c>
      <c r="C59" s="22" t="s">
        <v>8</v>
      </c>
      <c r="D59" s="23" t="e">
        <f>+English!#REF!</f>
        <v>#REF!</v>
      </c>
      <c r="E59" s="24" t="e">
        <f>IF(ISNUMBER(+English!#REF!-'PREVIOUS RUN'!E59),0,+English!#REF!-'PREVIOUS RUN'!E59)</f>
        <v>#REF!</v>
      </c>
      <c r="F59" s="24" t="e">
        <f>IF(ISNUMBER(+English!#REF!-'PREVIOUS RUN'!F59),0,+English!#REF!-'PREVIOUS RUN'!F59)</f>
        <v>#REF!</v>
      </c>
      <c r="G59" s="25" t="e">
        <f>IF(ISNUMBER(+English!#REF!-'PREVIOUS RUN'!G59),0,+English!#REF!-'PREVIOUS RUN'!G59)</f>
        <v>#REF!</v>
      </c>
      <c r="H59" s="21"/>
      <c r="I59" s="41" t="e">
        <f>IF(ISNUMBER(+English!#REF!-'PREVIOUS RUN'!I59),0,+English!#REF!-'PREVIOUS RUN'!I59)</f>
        <v>#REF!</v>
      </c>
      <c r="J59" s="22" t="s">
        <v>8</v>
      </c>
      <c r="K59" s="23" t="e">
        <f>+English!#REF!</f>
        <v>#REF!</v>
      </c>
      <c r="L59" s="24" t="e">
        <f>IF(ISNUMBER(+English!#REF!-'PREVIOUS RUN'!L59),0,+English!#REF!-'PREVIOUS RUN'!L59)</f>
        <v>#REF!</v>
      </c>
      <c r="M59" s="24" t="e">
        <f>IF(ISNUMBER(+English!#REF!-'PREVIOUS RUN'!M59),0,+English!#REF!-'PREVIOUS RUN'!M59)</f>
        <v>#REF!</v>
      </c>
      <c r="N59" s="25" t="e">
        <f>IF(ISNUMBER(+English!#REF!-'PREVIOUS RUN'!N59),0,+English!#REF!-'PREVIOUS RUN'!N59)</f>
        <v>#REF!</v>
      </c>
    </row>
    <row r="60" spans="2:14" ht="12" customHeight="1">
      <c r="B60" s="42">
        <f>IF(ISNUMBER(+English!B61-'PREVIOUS RUN'!B60),0,+English!B61-'PREVIOUS RUN'!B60)</f>
        <v>0</v>
      </c>
      <c r="C60" s="32" t="s">
        <v>8</v>
      </c>
      <c r="D60" s="43" t="str">
        <f>+English!C61</f>
        <v>Total of above c</v>
      </c>
      <c r="E60" s="33">
        <f>IF(ISNUMBER(+English!D61-'PREVIOUS RUN'!E60),0,+English!D61-'PREVIOUS RUN'!E60)</f>
        <v>0</v>
      </c>
      <c r="F60" s="33">
        <f>IF(ISNUMBER(+English!E61-'PREVIOUS RUN'!F60),0,+English!E61-'PREVIOUS RUN'!F60)</f>
        <v>0</v>
      </c>
      <c r="G60" s="70" t="e">
        <f>IF(ISNUMBER(+English!F61-'PREVIOUS RUN'!G60),0,+English!F61-'PREVIOUS RUN'!G60)</f>
        <v>#VALUE!</v>
      </c>
      <c r="H60" s="31"/>
      <c r="I60" s="41">
        <f>IF(ISNUMBER(+English!G61-'PREVIOUS RUN'!I60),0,+English!G61-'PREVIOUS RUN'!I60)</f>
        <v>0</v>
      </c>
      <c r="J60" s="32" t="s">
        <v>8</v>
      </c>
      <c r="K60" s="43" t="str">
        <f>+English!H61</f>
        <v>Total of above c</v>
      </c>
      <c r="L60" s="33">
        <f>IF(ISNUMBER(+English!I61-'PREVIOUS RUN'!L60),0,+English!I61-'PREVIOUS RUN'!L60)</f>
        <v>0</v>
      </c>
      <c r="M60" s="33">
        <f>IF(ISNUMBER(+English!J61-'PREVIOUS RUN'!M60),0,+English!J61-'PREVIOUS RUN'!M60)</f>
        <v>0</v>
      </c>
      <c r="N60" s="70" t="e">
        <f>IF(ISNUMBER(+English!K61-'PREVIOUS RUN'!N60),0,+English!K61-'PREVIOUS RUN'!N60)</f>
        <v>#VALUE!</v>
      </c>
    </row>
    <row r="61" spans="2:14" ht="12" customHeight="1">
      <c r="B61" s="81">
        <f>IF(ISNUMBER(+English!B62-'PREVIOUS RUN'!B61),0,+English!B62-'PREVIOUS RUN'!B61)</f>
        <v>0</v>
      </c>
      <c r="C61" s="35" t="s">
        <v>8</v>
      </c>
      <c r="D61" s="82" t="str">
        <f>+English!C62</f>
        <v>World (excl. intra-EU (28))  c</v>
      </c>
      <c r="E61" s="36">
        <f>IF(ISNUMBER(+English!D62-'PREVIOUS RUN'!E61),0,+English!D62-'PREVIOUS RUN'!E61)</f>
        <v>0</v>
      </c>
      <c r="F61" s="36">
        <f>IF(ISNUMBER(+English!E62-'PREVIOUS RUN'!F61),0,+English!E62-'PREVIOUS RUN'!F61)</f>
        <v>0</v>
      </c>
      <c r="G61" s="37">
        <f>IF(ISNUMBER(+English!F62-'PREVIOUS RUN'!G61),0,+English!F62-'PREVIOUS RUN'!G61)</f>
        <v>0</v>
      </c>
      <c r="H61" s="34"/>
      <c r="I61" s="55">
        <f>IF(ISNUMBER(+English!G62-'PREVIOUS RUN'!I61),0,+English!G62-'PREVIOUS RUN'!I61)</f>
        <v>0</v>
      </c>
      <c r="J61" s="35" t="s">
        <v>8</v>
      </c>
      <c r="K61" s="82" t="str">
        <f>+English!H62</f>
        <v>World (excl. intra-EU (28))  c</v>
      </c>
      <c r="L61" s="36">
        <f>IF(ISNUMBER(+English!I62-'PREVIOUS RUN'!L61),0,+English!I62-'PREVIOUS RUN'!L61)</f>
        <v>0</v>
      </c>
      <c r="M61" s="36">
        <f>IF(ISNUMBER(+English!J62-'PREVIOUS RUN'!M61),0,+English!J62-'PREVIOUS RUN'!M61)</f>
        <v>0</v>
      </c>
      <c r="N61" s="37">
        <f>IF(ISNUMBER(+English!K62-'PREVIOUS RUN'!N61),0,+English!K62-'PREVIOUS RUN'!N61)</f>
        <v>0</v>
      </c>
    </row>
    <row r="62" spans="2:14" ht="3.75" customHeight="1">
      <c r="B62" s="14"/>
      <c r="C62" s="4"/>
      <c r="D62" s="4"/>
      <c r="E62" s="45"/>
      <c r="F62" s="45"/>
      <c r="G62" s="46"/>
      <c r="H62" s="47"/>
      <c r="I62" s="46"/>
      <c r="J62" s="4"/>
      <c r="K62" s="78"/>
      <c r="L62" s="45"/>
      <c r="M62" s="45"/>
      <c r="N62" s="46"/>
    </row>
    <row r="63" spans="2:14" ht="12" customHeight="1">
      <c r="B63" s="56" t="str">
        <f>+English!B64</f>
        <v>Note: For annual data 2006-2016, see Tables A58 and A59.</v>
      </c>
      <c r="C63" s="57"/>
      <c r="D63" s="57"/>
      <c r="E63" s="58"/>
      <c r="F63" s="58"/>
      <c r="G63" s="59"/>
      <c r="H63" s="60"/>
      <c r="I63" s="59"/>
      <c r="J63" s="57"/>
      <c r="K63" s="57"/>
      <c r="L63" s="58"/>
      <c r="M63" s="58"/>
      <c r="N63" s="59"/>
    </row>
    <row r="64" spans="2:14" ht="9" customHeight="1">
      <c r="B64" s="61" t="str">
        <f>+English!B65</f>
        <v>a  Secretariat estimates</v>
      </c>
      <c r="C64" s="62"/>
      <c r="D64" s="62"/>
      <c r="E64" s="63"/>
      <c r="F64" s="63"/>
      <c r="G64" s="64"/>
      <c r="H64" s="65"/>
      <c r="I64" s="64"/>
      <c r="J64" s="62"/>
      <c r="K64" s="62"/>
      <c r="L64" s="63"/>
      <c r="M64" s="63"/>
      <c r="N64" s="64"/>
    </row>
    <row r="65" spans="2:14" ht="9" customHeight="1">
      <c r="B65" s="61" t="str">
        <f>+English!B66</f>
        <v>b  Imports are valued f.o.b.</v>
      </c>
      <c r="C65" s="62"/>
      <c r="D65" s="62"/>
      <c r="E65" s="63"/>
      <c r="F65" s="63"/>
      <c r="G65" s="64"/>
      <c r="H65" s="65"/>
      <c r="I65" s="64"/>
      <c r="J65" s="62"/>
      <c r="K65" s="62"/>
      <c r="L65" s="63"/>
      <c r="M65" s="63"/>
      <c r="N65" s="64"/>
    </row>
    <row r="66" spans="2:14" ht="9" customHeight="1">
      <c r="B66" s="66" t="str">
        <f>+English!B67</f>
        <v>c  Includes significant re-exports or imports for re-export.</v>
      </c>
      <c r="C66" s="62"/>
      <c r="D66" s="62"/>
      <c r="E66" s="63"/>
      <c r="F66" s="63"/>
      <c r="G66" s="64"/>
      <c r="H66" s="65"/>
      <c r="I66" s="64"/>
      <c r="J66" s="62"/>
      <c r="K66" s="62"/>
      <c r="L66" s="63"/>
      <c r="M66" s="63"/>
      <c r="N66" s="64"/>
    </row>
    <row r="67" spans="2:14" ht="3.75" customHeight="1">
      <c r="B67" s="83"/>
      <c r="C67" s="51"/>
      <c r="D67" s="51"/>
      <c r="E67" s="52"/>
      <c r="F67" s="52"/>
      <c r="G67" s="53"/>
      <c r="H67" s="54"/>
      <c r="I67" s="53"/>
      <c r="J67" s="51"/>
      <c r="K67" s="51"/>
      <c r="L67" s="52"/>
      <c r="M67" s="52"/>
      <c r="N67" s="53"/>
    </row>
    <row r="68" spans="1:15" ht="9" customHeight="1">
      <c r="A68" s="12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77"/>
    </row>
    <row r="69" ht="9" customHeight="1"/>
    <row r="70" ht="9" customHeight="1"/>
    <row r="71" ht="9" customHeight="1"/>
    <row r="72" ht="9" customHeight="1"/>
    <row r="73" ht="9" customHeight="1"/>
    <row r="74" spans="11:23" ht="9" customHeight="1">
      <c r="K74" s="84"/>
      <c r="N74" s="85"/>
      <c r="O74" s="86"/>
      <c r="P74" s="6"/>
      <c r="Q74" s="6"/>
      <c r="R74" s="6"/>
      <c r="U74" s="7"/>
      <c r="V74" s="7"/>
      <c r="W74" s="6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</sheetData>
  <sheetProtection/>
  <mergeCells count="4">
    <mergeCell ref="B1:N1"/>
    <mergeCell ref="B2:N2"/>
    <mergeCell ref="B3:N3"/>
    <mergeCell ref="B68:N68"/>
  </mergeCells>
  <conditionalFormatting sqref="M61 M26:M59 F6:F61 M6:M17 M19:M22">
    <cfRule type="cellIs" priority="1" dxfId="112" operator="greaterThan" stopIfTrue="1">
      <formula>100</formula>
    </cfRule>
  </conditionalFormatting>
  <conditionalFormatting sqref="I61 I51 I53 I55 I57 I59 I26 I28 I30 I32 I34 I36 I38 I40 I42 I44 I46 I48 B6:B61 I6:I17 I19:I20">
    <cfRule type="cellIs" priority="2" dxfId="112" operator="greaterThan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3" customWidth="1"/>
    <col min="2" max="2" width="4.57421875" style="67" customWidth="1"/>
    <col min="3" max="3" width="0.9921875" style="9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3" customWidth="1"/>
    <col min="8" max="8" width="1.7109375" style="3" customWidth="1"/>
    <col min="9" max="9" width="4.57421875" style="67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12"/>
      <c r="B1" s="106" t="s">
        <v>41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"/>
      <c r="P1" s="8"/>
    </row>
    <row r="2" spans="1:15" ht="39" customHeight="1">
      <c r="A2" s="13"/>
      <c r="B2" s="107" t="s">
        <v>62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"/>
    </row>
    <row r="3" spans="1:15" ht="21" customHeight="1">
      <c r="A3" s="13"/>
      <c r="B3" s="108" t="s">
        <v>20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"/>
    </row>
    <row r="4" spans="1:17" ht="30" customHeight="1">
      <c r="A4" s="13"/>
      <c r="B4" s="11" t="s">
        <v>63</v>
      </c>
      <c r="C4" s="10"/>
      <c r="D4" s="72" t="s">
        <v>12</v>
      </c>
      <c r="E4" s="73" t="s">
        <v>64</v>
      </c>
      <c r="F4" s="73" t="s">
        <v>65</v>
      </c>
      <c r="G4" s="74" t="s">
        <v>66</v>
      </c>
      <c r="H4" s="71"/>
      <c r="I4" s="75" t="s">
        <v>63</v>
      </c>
      <c r="J4" s="76"/>
      <c r="K4" s="72" t="s">
        <v>9</v>
      </c>
      <c r="L4" s="73" t="s">
        <v>64</v>
      </c>
      <c r="M4" s="73" t="s">
        <v>65</v>
      </c>
      <c r="N4" s="74" t="s">
        <v>66</v>
      </c>
      <c r="Q4" s="69"/>
    </row>
    <row r="5" spans="1:14" ht="3.75" customHeight="1">
      <c r="A5" s="13"/>
      <c r="B5" s="14"/>
      <c r="C5" s="4"/>
      <c r="D5" s="4"/>
      <c r="E5" s="14"/>
      <c r="F5" s="14"/>
      <c r="G5" s="14"/>
      <c r="H5" s="4"/>
      <c r="I5" s="14"/>
      <c r="J5" s="4"/>
      <c r="K5" s="4"/>
      <c r="L5" s="14"/>
      <c r="M5" s="14"/>
      <c r="N5" s="14"/>
    </row>
    <row r="6" spans="1:14" ht="10.5" customHeight="1">
      <c r="A6" s="13"/>
      <c r="B6" s="40">
        <v>1</v>
      </c>
      <c r="C6" s="17" t="s">
        <v>8</v>
      </c>
      <c r="D6" s="18" t="s">
        <v>4</v>
      </c>
      <c r="E6" s="19">
        <v>1528.26</v>
      </c>
      <c r="F6" s="19">
        <v>16.206</v>
      </c>
      <c r="G6" s="20">
        <v>-21</v>
      </c>
      <c r="H6" s="16"/>
      <c r="I6" s="40">
        <v>1</v>
      </c>
      <c r="J6" s="17" t="s">
        <v>8</v>
      </c>
      <c r="K6" s="18" t="s">
        <v>5</v>
      </c>
      <c r="L6" s="19">
        <v>1673.32</v>
      </c>
      <c r="M6" s="19">
        <v>17.389</v>
      </c>
      <c r="N6" s="20">
        <v>-27</v>
      </c>
    </row>
    <row r="7" spans="1:14" ht="10.5" customHeight="1">
      <c r="A7" s="13"/>
      <c r="B7" s="40">
        <v>2</v>
      </c>
      <c r="C7" s="17" t="s">
        <v>8</v>
      </c>
      <c r="D7" s="18" t="s">
        <v>16</v>
      </c>
      <c r="E7" s="19">
        <v>1201.53</v>
      </c>
      <c r="F7" s="19">
        <v>12.741</v>
      </c>
      <c r="G7" s="20">
        <v>-16</v>
      </c>
      <c r="H7" s="16"/>
      <c r="I7" s="40">
        <v>2</v>
      </c>
      <c r="J7" s="17" t="s">
        <v>8</v>
      </c>
      <c r="K7" s="18" t="s">
        <v>15</v>
      </c>
      <c r="L7" s="19">
        <v>1605.3</v>
      </c>
      <c r="M7" s="19">
        <v>16.682</v>
      </c>
      <c r="N7" s="20">
        <v>-26</v>
      </c>
    </row>
    <row r="8" spans="1:14" ht="10.5" customHeight="1">
      <c r="A8" s="13"/>
      <c r="B8" s="40">
        <v>3</v>
      </c>
      <c r="C8" s="22" t="s">
        <v>8</v>
      </c>
      <c r="D8" s="23" t="s">
        <v>15</v>
      </c>
      <c r="E8" s="24">
        <v>1056.04</v>
      </c>
      <c r="F8" s="24">
        <v>11.198</v>
      </c>
      <c r="G8" s="25">
        <v>-18</v>
      </c>
      <c r="H8" s="21"/>
      <c r="I8" s="40">
        <v>3</v>
      </c>
      <c r="J8" s="22" t="s">
        <v>8</v>
      </c>
      <c r="K8" s="23" t="s">
        <v>16</v>
      </c>
      <c r="L8" s="24">
        <v>1005.69</v>
      </c>
      <c r="M8" s="24">
        <v>10.451</v>
      </c>
      <c r="N8" s="25">
        <v>-11</v>
      </c>
    </row>
    <row r="9" spans="1:14" ht="10.5" customHeight="1">
      <c r="A9" s="13"/>
      <c r="B9" s="40">
        <v>4</v>
      </c>
      <c r="C9" s="22" t="s">
        <v>8</v>
      </c>
      <c r="D9" s="23" t="s">
        <v>17</v>
      </c>
      <c r="E9" s="24">
        <v>580.719</v>
      </c>
      <c r="F9" s="24">
        <v>6.158</v>
      </c>
      <c r="G9" s="25">
        <v>-26</v>
      </c>
      <c r="H9" s="21"/>
      <c r="I9" s="40">
        <v>4</v>
      </c>
      <c r="J9" s="22" t="s">
        <v>8</v>
      </c>
      <c r="K9" s="23" t="s">
        <v>17</v>
      </c>
      <c r="L9" s="24">
        <v>551.96</v>
      </c>
      <c r="M9" s="24">
        <v>5.736</v>
      </c>
      <c r="N9" s="25">
        <v>-28</v>
      </c>
    </row>
    <row r="10" spans="1:14" ht="10.5" customHeight="1">
      <c r="A10" s="13"/>
      <c r="B10" s="40">
        <v>5</v>
      </c>
      <c r="C10" s="22" t="s">
        <v>8</v>
      </c>
      <c r="D10" s="23" t="s">
        <v>22</v>
      </c>
      <c r="E10" s="24">
        <v>363.534</v>
      </c>
      <c r="F10" s="24">
        <v>3.855</v>
      </c>
      <c r="G10" s="25">
        <v>-14</v>
      </c>
      <c r="H10" s="21"/>
      <c r="I10" s="40">
        <v>5</v>
      </c>
      <c r="J10" s="22" t="s">
        <v>8</v>
      </c>
      <c r="K10" s="23" t="s">
        <v>19</v>
      </c>
      <c r="L10" s="24">
        <v>352.241</v>
      </c>
      <c r="M10" s="24">
        <v>3.66</v>
      </c>
      <c r="N10" s="25">
        <v>-10</v>
      </c>
    </row>
    <row r="11" spans="1:14" ht="10.5" customHeight="1">
      <c r="A11" s="13"/>
      <c r="B11" s="40">
        <v>6</v>
      </c>
      <c r="C11" s="22" t="s">
        <v>8</v>
      </c>
      <c r="D11" s="23" t="s">
        <v>19</v>
      </c>
      <c r="E11" s="24">
        <v>329.422</v>
      </c>
      <c r="F11" s="24">
        <v>3.493</v>
      </c>
      <c r="G11" s="26">
        <v>-11</v>
      </c>
      <c r="H11" s="21"/>
      <c r="I11" s="40"/>
      <c r="J11" s="22" t="s">
        <v>8</v>
      </c>
      <c r="K11" s="23" t="s">
        <v>47</v>
      </c>
      <c r="L11" s="24">
        <v>90.713</v>
      </c>
      <c r="M11" s="24">
        <v>0.943</v>
      </c>
      <c r="N11" s="25">
        <v>-8</v>
      </c>
    </row>
    <row r="12" spans="1:14" ht="10.5" customHeight="1">
      <c r="A12" s="13"/>
      <c r="B12" s="40"/>
      <c r="C12" s="22" t="s">
        <v>8</v>
      </c>
      <c r="D12" s="23" t="s">
        <v>48</v>
      </c>
      <c r="E12" s="24">
        <v>16.839</v>
      </c>
      <c r="F12" s="24">
        <v>0.179</v>
      </c>
      <c r="G12" s="25">
        <v>-1</v>
      </c>
      <c r="I12" s="41">
        <v>6</v>
      </c>
      <c r="J12" s="22" t="s">
        <v>8</v>
      </c>
      <c r="K12" s="23" t="s">
        <v>18</v>
      </c>
      <c r="L12" s="24">
        <v>329.904</v>
      </c>
      <c r="M12" s="24">
        <v>3.428</v>
      </c>
      <c r="N12" s="26">
        <v>-21</v>
      </c>
    </row>
    <row r="13" spans="1:14" ht="10.5" customHeight="1">
      <c r="A13" s="13"/>
      <c r="B13" s="40"/>
      <c r="C13" s="22" t="s">
        <v>8</v>
      </c>
      <c r="D13" s="23" t="s">
        <v>46</v>
      </c>
      <c r="E13" s="24">
        <v>312.583</v>
      </c>
      <c r="F13" s="24">
        <v>3.315</v>
      </c>
      <c r="G13" s="25">
        <v>-12</v>
      </c>
      <c r="H13" s="21"/>
      <c r="I13" s="41"/>
      <c r="J13" s="22"/>
      <c r="K13" s="23"/>
      <c r="L13" s="7"/>
      <c r="M13" s="7"/>
      <c r="N13" s="26"/>
    </row>
    <row r="14" spans="1:14" ht="10.5" customHeight="1">
      <c r="A14" s="13"/>
      <c r="B14" s="41">
        <v>7</v>
      </c>
      <c r="C14" s="22" t="s">
        <v>8</v>
      </c>
      <c r="D14" s="23" t="s">
        <v>18</v>
      </c>
      <c r="E14" s="24">
        <v>316.713</v>
      </c>
      <c r="F14" s="24">
        <v>3.358</v>
      </c>
      <c r="G14" s="25">
        <v>-31</v>
      </c>
      <c r="H14" s="21"/>
      <c r="I14" s="41">
        <v>7</v>
      </c>
      <c r="J14" s="22" t="s">
        <v>8</v>
      </c>
      <c r="K14" s="23" t="s">
        <v>22</v>
      </c>
      <c r="L14" s="24">
        <v>323.085</v>
      </c>
      <c r="M14" s="24">
        <v>3.357</v>
      </c>
      <c r="N14" s="25">
        <v>-26</v>
      </c>
    </row>
    <row r="15" spans="1:14" ht="10.5" customHeight="1">
      <c r="A15" s="13"/>
      <c r="B15" s="41">
        <v>8</v>
      </c>
      <c r="C15" s="22" t="s">
        <v>8</v>
      </c>
      <c r="D15" s="23" t="s">
        <v>23</v>
      </c>
      <c r="E15" s="24">
        <v>303.388</v>
      </c>
      <c r="F15" s="24">
        <v>3.217</v>
      </c>
      <c r="G15" s="25">
        <v>-36</v>
      </c>
      <c r="H15" s="21"/>
      <c r="I15" s="41">
        <v>8</v>
      </c>
      <c r="J15" s="22" t="s">
        <v>8</v>
      </c>
      <c r="K15" s="23" t="s">
        <v>32</v>
      </c>
      <c r="L15" s="24">
        <v>249.59</v>
      </c>
      <c r="M15" s="24">
        <v>2.594</v>
      </c>
      <c r="N15" s="25">
        <v>-22</v>
      </c>
    </row>
    <row r="16" spans="1:14" ht="10.5" customHeight="1">
      <c r="A16" s="13"/>
      <c r="B16" s="41">
        <v>9</v>
      </c>
      <c r="C16" s="22" t="s">
        <v>8</v>
      </c>
      <c r="D16" s="23" t="s">
        <v>24</v>
      </c>
      <c r="E16" s="24">
        <v>269.832</v>
      </c>
      <c r="F16" s="24">
        <v>2.861</v>
      </c>
      <c r="G16" s="25">
        <v>-20</v>
      </c>
      <c r="H16" s="21"/>
      <c r="I16" s="41">
        <v>9</v>
      </c>
      <c r="J16" s="22" t="s">
        <v>8</v>
      </c>
      <c r="K16" s="23" t="s">
        <v>24</v>
      </c>
      <c r="L16" s="24">
        <v>245.785</v>
      </c>
      <c r="M16" s="24">
        <v>2.554</v>
      </c>
      <c r="N16" s="25">
        <v>-23</v>
      </c>
    </row>
    <row r="17" spans="1:14" ht="10.5" customHeight="1">
      <c r="A17" s="13"/>
      <c r="B17" s="41"/>
      <c r="C17" s="22" t="s">
        <v>8</v>
      </c>
      <c r="D17" s="23" t="s">
        <v>48</v>
      </c>
      <c r="E17" s="24">
        <v>138.064</v>
      </c>
      <c r="F17" s="24">
        <v>1.464</v>
      </c>
      <c r="G17" s="25">
        <v>-21</v>
      </c>
      <c r="H17" s="21"/>
      <c r="I17" s="41"/>
      <c r="J17" s="22" t="s">
        <v>8</v>
      </c>
      <c r="K17" s="23" t="s">
        <v>47</v>
      </c>
      <c r="L17" s="24">
        <v>114.016</v>
      </c>
      <c r="M17" s="24">
        <v>1.185</v>
      </c>
      <c r="N17" s="25">
        <v>-28</v>
      </c>
    </row>
    <row r="18" spans="1:14" ht="10.5" customHeight="1">
      <c r="A18" s="13"/>
      <c r="B18" s="41"/>
      <c r="C18" s="22" t="s">
        <v>8</v>
      </c>
      <c r="D18" s="23" t="s">
        <v>46</v>
      </c>
      <c r="E18" s="24">
        <v>131.769</v>
      </c>
      <c r="F18" s="24">
        <v>1.397</v>
      </c>
      <c r="G18" s="25">
        <v>-19</v>
      </c>
      <c r="H18" s="21"/>
      <c r="I18" s="41"/>
      <c r="J18" s="22"/>
      <c r="K18" s="23"/>
      <c r="L18" s="24"/>
      <c r="M18" s="24"/>
      <c r="N18" s="25"/>
    </row>
    <row r="19" spans="1:14" ht="10.5" customHeight="1">
      <c r="A19" s="13"/>
      <c r="B19" s="41">
        <v>10</v>
      </c>
      <c r="C19" s="22" t="s">
        <v>8</v>
      </c>
      <c r="D19" s="23" t="s">
        <v>25</v>
      </c>
      <c r="E19" s="24">
        <v>229.637</v>
      </c>
      <c r="F19" s="24">
        <v>2.435</v>
      </c>
      <c r="G19" s="25">
        <v>-21</v>
      </c>
      <c r="H19" s="22"/>
      <c r="I19" s="41">
        <v>10</v>
      </c>
      <c r="J19" s="22" t="s">
        <v>8</v>
      </c>
      <c r="K19" s="23" t="s">
        <v>3</v>
      </c>
      <c r="L19" s="24">
        <v>241.515</v>
      </c>
      <c r="M19" s="24">
        <v>2.51</v>
      </c>
      <c r="N19" s="25">
        <v>-24</v>
      </c>
    </row>
    <row r="20" spans="1:14" ht="10.5" customHeight="1">
      <c r="A20" s="13"/>
      <c r="B20" s="41">
        <v>11</v>
      </c>
      <c r="C20" s="22" t="s">
        <v>8</v>
      </c>
      <c r="D20" s="23" t="s">
        <v>76</v>
      </c>
      <c r="E20" s="24">
        <v>203.675</v>
      </c>
      <c r="F20" s="24">
        <v>2.16</v>
      </c>
      <c r="G20" s="25">
        <v>-20</v>
      </c>
      <c r="H20" s="22"/>
      <c r="I20" s="41">
        <v>11</v>
      </c>
      <c r="J20" s="22" t="s">
        <v>8</v>
      </c>
      <c r="K20" s="23" t="s">
        <v>23</v>
      </c>
      <c r="L20" s="24">
        <v>191.803</v>
      </c>
      <c r="M20" s="24">
        <v>1.993</v>
      </c>
      <c r="N20" s="25">
        <v>-34</v>
      </c>
    </row>
    <row r="21" spans="1:14" ht="10.5" customHeight="1">
      <c r="A21" s="13"/>
      <c r="B21" s="41">
        <v>12</v>
      </c>
      <c r="C21" s="22" t="s">
        <v>8</v>
      </c>
      <c r="D21" s="23" t="s">
        <v>80</v>
      </c>
      <c r="E21" s="24">
        <v>192.296</v>
      </c>
      <c r="F21" s="24">
        <v>2.039</v>
      </c>
      <c r="G21" s="25">
        <v>-39</v>
      </c>
      <c r="H21" s="22"/>
      <c r="I21" s="41">
        <v>12</v>
      </c>
      <c r="J21" s="22" t="s">
        <v>8</v>
      </c>
      <c r="K21" s="23" t="s">
        <v>76</v>
      </c>
      <c r="L21" s="24">
        <v>174.371</v>
      </c>
      <c r="M21" s="24">
        <v>1.812</v>
      </c>
      <c r="N21" s="25">
        <v>-27</v>
      </c>
    </row>
    <row r="22" spans="1:14" ht="10.5" customHeight="1">
      <c r="A22" s="13"/>
      <c r="B22" s="41">
        <v>13</v>
      </c>
      <c r="C22" s="22" t="s">
        <v>8</v>
      </c>
      <c r="D22" s="23" t="s">
        <v>83</v>
      </c>
      <c r="E22" s="24">
        <v>175</v>
      </c>
      <c r="F22" s="24">
        <v>1.856</v>
      </c>
      <c r="G22" s="25">
        <v>-27</v>
      </c>
      <c r="H22" s="22"/>
      <c r="I22" s="41">
        <v>13</v>
      </c>
      <c r="J22" s="22" t="s">
        <v>8</v>
      </c>
      <c r="K22" s="23" t="s">
        <v>30</v>
      </c>
      <c r="L22" s="24">
        <v>165.471</v>
      </c>
      <c r="M22" s="24">
        <v>1.72</v>
      </c>
      <c r="N22" s="26">
        <v>-17</v>
      </c>
    </row>
    <row r="23" spans="1:14" ht="10.5" customHeight="1">
      <c r="A23" s="13"/>
      <c r="B23" s="41">
        <v>14</v>
      </c>
      <c r="C23" s="22" t="s">
        <v>8</v>
      </c>
      <c r="D23" s="23" t="s">
        <v>27</v>
      </c>
      <c r="E23" s="24">
        <v>172.85</v>
      </c>
      <c r="F23" s="24">
        <v>1.833</v>
      </c>
      <c r="G23" s="25">
        <v>-14</v>
      </c>
      <c r="H23" s="22"/>
      <c r="I23" s="41">
        <v>14</v>
      </c>
      <c r="J23" s="22" t="s">
        <v>8</v>
      </c>
      <c r="K23" s="23" t="s">
        <v>27</v>
      </c>
      <c r="L23" s="24">
        <v>155.706</v>
      </c>
      <c r="M23" s="24">
        <v>1.618</v>
      </c>
      <c r="N23" s="25">
        <v>-15</v>
      </c>
    </row>
    <row r="24" spans="1:14" ht="10.5" customHeight="1">
      <c r="A24" s="13"/>
      <c r="B24" s="41">
        <v>15</v>
      </c>
      <c r="C24" s="22" t="s">
        <v>8</v>
      </c>
      <c r="D24" s="23" t="s">
        <v>32</v>
      </c>
      <c r="E24" s="24">
        <v>162.613</v>
      </c>
      <c r="F24" s="24">
        <v>1.724</v>
      </c>
      <c r="G24" s="25">
        <v>-17</v>
      </c>
      <c r="H24" s="22"/>
      <c r="I24" s="41">
        <v>15</v>
      </c>
      <c r="J24" s="22" t="s">
        <v>8</v>
      </c>
      <c r="K24" s="23" t="s">
        <v>34</v>
      </c>
      <c r="L24" s="24">
        <v>140.921</v>
      </c>
      <c r="M24" s="24">
        <v>1.464</v>
      </c>
      <c r="N24" s="25">
        <v>-30</v>
      </c>
    </row>
    <row r="25" spans="1:14" ht="10.5" customHeight="1">
      <c r="A25" s="13"/>
      <c r="B25" s="41">
        <v>16</v>
      </c>
      <c r="C25" s="22" t="s">
        <v>8</v>
      </c>
      <c r="D25" s="23" t="s">
        <v>26</v>
      </c>
      <c r="E25" s="24">
        <v>157.433</v>
      </c>
      <c r="F25" s="24">
        <v>1.669</v>
      </c>
      <c r="G25" s="25">
        <v>-21</v>
      </c>
      <c r="H25" s="22"/>
      <c r="I25" s="41">
        <v>16</v>
      </c>
      <c r="J25" s="22" t="s">
        <v>8</v>
      </c>
      <c r="K25" s="23" t="s">
        <v>83</v>
      </c>
      <c r="L25" s="24">
        <v>140</v>
      </c>
      <c r="M25" s="24">
        <v>1.455</v>
      </c>
      <c r="N25" s="25">
        <v>-21</v>
      </c>
    </row>
    <row r="26" spans="1:14" ht="10.5" customHeight="1">
      <c r="A26" s="13"/>
      <c r="B26" s="41">
        <v>17</v>
      </c>
      <c r="C26" s="22" t="s">
        <v>8</v>
      </c>
      <c r="D26" s="23" t="s">
        <v>30</v>
      </c>
      <c r="E26" s="24">
        <v>154.234</v>
      </c>
      <c r="F26" s="24">
        <v>1.636</v>
      </c>
      <c r="G26" s="25">
        <v>-18</v>
      </c>
      <c r="H26" s="22"/>
      <c r="I26" s="41">
        <v>17</v>
      </c>
      <c r="J26" s="22" t="s">
        <v>8</v>
      </c>
      <c r="K26" s="23" t="s">
        <v>29</v>
      </c>
      <c r="L26" s="24">
        <v>133.801</v>
      </c>
      <c r="M26" s="24">
        <v>1.39</v>
      </c>
      <c r="N26" s="26">
        <v>-25</v>
      </c>
    </row>
    <row r="27" spans="1:14" ht="10.5" customHeight="1">
      <c r="A27" s="13"/>
      <c r="B27" s="41">
        <v>18</v>
      </c>
      <c r="C27" s="22" t="s">
        <v>8</v>
      </c>
      <c r="D27" s="23" t="s">
        <v>28</v>
      </c>
      <c r="E27" s="24">
        <v>152.995</v>
      </c>
      <c r="F27" s="24">
        <v>1.622</v>
      </c>
      <c r="G27" s="25">
        <v>-23</v>
      </c>
      <c r="H27" s="22"/>
      <c r="I27" s="41">
        <v>18</v>
      </c>
      <c r="J27" s="22" t="s">
        <v>8</v>
      </c>
      <c r="K27" s="23" t="s">
        <v>28</v>
      </c>
      <c r="L27" s="24">
        <v>133.669</v>
      </c>
      <c r="M27" s="24">
        <v>1.389</v>
      </c>
      <c r="N27" s="25">
        <v>-27</v>
      </c>
    </row>
    <row r="28" spans="1:14" ht="10.5" customHeight="1">
      <c r="A28" s="13"/>
      <c r="B28" s="41">
        <v>19</v>
      </c>
      <c r="C28" s="22" t="s">
        <v>8</v>
      </c>
      <c r="D28" s="23" t="s">
        <v>29</v>
      </c>
      <c r="E28" s="24">
        <v>152.498</v>
      </c>
      <c r="F28" s="24">
        <v>1.617</v>
      </c>
      <c r="G28" s="26">
        <v>-14</v>
      </c>
      <c r="H28" s="22"/>
      <c r="I28" s="41">
        <v>19</v>
      </c>
      <c r="J28" s="22" t="s">
        <v>8</v>
      </c>
      <c r="K28" s="23" t="s">
        <v>26</v>
      </c>
      <c r="L28" s="24">
        <v>123.832</v>
      </c>
      <c r="M28" s="24">
        <v>1.287</v>
      </c>
      <c r="N28" s="25">
        <v>-21</v>
      </c>
    </row>
    <row r="29" spans="1:14" ht="10.5" customHeight="1">
      <c r="A29" s="13"/>
      <c r="B29" s="41">
        <v>20</v>
      </c>
      <c r="C29" s="22" t="s">
        <v>8</v>
      </c>
      <c r="D29" s="23" t="s">
        <v>31</v>
      </c>
      <c r="E29" s="24">
        <v>120.88</v>
      </c>
      <c r="F29" s="24">
        <v>1.282</v>
      </c>
      <c r="G29" s="26">
        <v>-30</v>
      </c>
      <c r="H29" s="22"/>
      <c r="I29" s="41">
        <v>20</v>
      </c>
      <c r="J29" s="22" t="s">
        <v>8</v>
      </c>
      <c r="K29" s="23" t="s">
        <v>80</v>
      </c>
      <c r="L29" s="24">
        <v>95.567</v>
      </c>
      <c r="M29" s="24">
        <v>0.993</v>
      </c>
      <c r="N29" s="25">
        <v>-17</v>
      </c>
    </row>
    <row r="30" spans="1:14" ht="10.5" customHeight="1">
      <c r="A30" s="13"/>
      <c r="B30" s="41">
        <v>21</v>
      </c>
      <c r="C30" s="22" t="s">
        <v>8</v>
      </c>
      <c r="D30" s="23" t="s">
        <v>33</v>
      </c>
      <c r="E30" s="24">
        <v>119.481</v>
      </c>
      <c r="F30" s="24">
        <v>1.267</v>
      </c>
      <c r="G30" s="25">
        <v>-14</v>
      </c>
      <c r="H30" s="22"/>
      <c r="I30" s="41">
        <v>21</v>
      </c>
      <c r="J30" s="22" t="s">
        <v>8</v>
      </c>
      <c r="K30" s="23" t="s">
        <v>33</v>
      </c>
      <c r="L30" s="24">
        <v>91.749</v>
      </c>
      <c r="M30" s="24">
        <v>0.953</v>
      </c>
      <c r="N30" s="25">
        <v>-28</v>
      </c>
    </row>
    <row r="31" spans="1:14" ht="10.5" customHeight="1">
      <c r="A31" s="13"/>
      <c r="B31" s="41">
        <v>22</v>
      </c>
      <c r="C31" s="22" t="s">
        <v>8</v>
      </c>
      <c r="D31" s="23" t="s">
        <v>34</v>
      </c>
      <c r="E31" s="24">
        <v>102.129</v>
      </c>
      <c r="F31" s="24">
        <v>1.083</v>
      </c>
      <c r="G31" s="25">
        <v>-23</v>
      </c>
      <c r="H31" s="22"/>
      <c r="I31" s="41">
        <v>22</v>
      </c>
      <c r="J31" s="22" t="s">
        <v>8</v>
      </c>
      <c r="K31" s="23" t="s">
        <v>35</v>
      </c>
      <c r="L31" s="24">
        <v>73.172</v>
      </c>
      <c r="M31" s="24">
        <v>0.76</v>
      </c>
      <c r="N31" s="25">
        <v>-27</v>
      </c>
    </row>
    <row r="32" spans="1:14" ht="10.5" customHeight="1">
      <c r="A32" s="13"/>
      <c r="B32" s="41">
        <v>23</v>
      </c>
      <c r="C32" s="22" t="s">
        <v>8</v>
      </c>
      <c r="D32" s="23" t="s">
        <v>84</v>
      </c>
      <c r="E32" s="24">
        <v>78.113</v>
      </c>
      <c r="F32" s="24">
        <v>0.828</v>
      </c>
      <c r="G32" s="26">
        <v>-31</v>
      </c>
      <c r="H32" s="22"/>
      <c r="I32" s="41">
        <v>23</v>
      </c>
      <c r="J32" s="22" t="s">
        <v>8</v>
      </c>
      <c r="K32" s="23" t="s">
        <v>49</v>
      </c>
      <c r="L32" s="24">
        <v>69.949</v>
      </c>
      <c r="M32" s="24">
        <v>0.727</v>
      </c>
      <c r="N32" s="26">
        <v>-13</v>
      </c>
    </row>
    <row r="33" spans="1:14" ht="10.5" customHeight="1">
      <c r="A33" s="13"/>
      <c r="B33" s="41">
        <v>24</v>
      </c>
      <c r="C33" s="22" t="s">
        <v>8</v>
      </c>
      <c r="D33" s="23" t="s">
        <v>35</v>
      </c>
      <c r="E33" s="24">
        <v>62.603</v>
      </c>
      <c r="F33" s="24">
        <v>0.664</v>
      </c>
      <c r="G33" s="25">
        <v>-23</v>
      </c>
      <c r="H33" s="22"/>
      <c r="I33" s="41">
        <v>24</v>
      </c>
      <c r="J33" s="22" t="s">
        <v>8</v>
      </c>
      <c r="K33" s="23" t="s">
        <v>31</v>
      </c>
      <c r="L33" s="24">
        <v>69.292</v>
      </c>
      <c r="M33" s="24">
        <v>0.72</v>
      </c>
      <c r="N33" s="25">
        <v>-23</v>
      </c>
    </row>
    <row r="34" spans="1:14" ht="10.5" customHeight="1">
      <c r="A34" s="13"/>
      <c r="B34" s="41">
        <v>25</v>
      </c>
      <c r="C34" s="22" t="s">
        <v>8</v>
      </c>
      <c r="D34" s="23" t="s">
        <v>77</v>
      </c>
      <c r="E34" s="24">
        <v>57.595</v>
      </c>
      <c r="F34" s="24">
        <v>0.611</v>
      </c>
      <c r="G34" s="25">
        <v>-39</v>
      </c>
      <c r="H34" s="22"/>
      <c r="I34" s="41">
        <v>25</v>
      </c>
      <c r="J34" s="22" t="s">
        <v>8</v>
      </c>
      <c r="K34" s="30" t="s">
        <v>84</v>
      </c>
      <c r="L34" s="24">
        <v>50.375</v>
      </c>
      <c r="M34" s="24">
        <v>0.523</v>
      </c>
      <c r="N34" s="25">
        <v>-12</v>
      </c>
    </row>
    <row r="35" spans="1:14" ht="10.5" customHeight="1">
      <c r="A35" s="13"/>
      <c r="B35" s="41">
        <v>26</v>
      </c>
      <c r="C35" s="22" t="s">
        <v>8</v>
      </c>
      <c r="D35" s="23" t="s">
        <v>49</v>
      </c>
      <c r="E35" s="24">
        <v>57.096</v>
      </c>
      <c r="F35" s="24">
        <v>0.605</v>
      </c>
      <c r="G35" s="26">
        <v>-9</v>
      </c>
      <c r="H35" s="22"/>
      <c r="I35" s="41">
        <v>26</v>
      </c>
      <c r="J35" s="22" t="s">
        <v>8</v>
      </c>
      <c r="K35" s="23" t="s">
        <v>36</v>
      </c>
      <c r="L35" s="24">
        <v>49.278</v>
      </c>
      <c r="M35" s="24">
        <v>0.512</v>
      </c>
      <c r="N35" s="25">
        <v>-27</v>
      </c>
    </row>
    <row r="36" spans="1:14" ht="10.5" customHeight="1">
      <c r="A36" s="13"/>
      <c r="B36" s="41">
        <v>27</v>
      </c>
      <c r="C36" s="22" t="s">
        <v>8</v>
      </c>
      <c r="D36" s="23" t="s">
        <v>38</v>
      </c>
      <c r="E36" s="24">
        <v>55.668</v>
      </c>
      <c r="F36" s="24">
        <v>0.59</v>
      </c>
      <c r="G36" s="25">
        <v>-21</v>
      </c>
      <c r="H36" s="22"/>
      <c r="I36" s="41">
        <v>27</v>
      </c>
      <c r="J36" s="22" t="s">
        <v>8</v>
      </c>
      <c r="K36" s="23" t="s">
        <v>37</v>
      </c>
      <c r="L36" s="24">
        <v>45.878</v>
      </c>
      <c r="M36" s="24">
        <v>0.477</v>
      </c>
      <c r="N36" s="26">
        <v>-24</v>
      </c>
    </row>
    <row r="37" spans="1:14" ht="10.5" customHeight="1">
      <c r="A37" s="13"/>
      <c r="B37" s="41">
        <v>28</v>
      </c>
      <c r="C37" s="22" t="s">
        <v>8</v>
      </c>
      <c r="D37" s="23" t="s">
        <v>39</v>
      </c>
      <c r="E37" s="24">
        <v>53.735</v>
      </c>
      <c r="F37" s="24">
        <v>0.57</v>
      </c>
      <c r="G37" s="25">
        <v>-19</v>
      </c>
      <c r="H37" s="22"/>
      <c r="I37" s="41">
        <v>28</v>
      </c>
      <c r="J37" s="22" t="s">
        <v>8</v>
      </c>
      <c r="K37" s="23" t="s">
        <v>50</v>
      </c>
      <c r="L37" s="24">
        <v>45.436</v>
      </c>
      <c r="M37" s="24">
        <v>0.472</v>
      </c>
      <c r="N37" s="25">
        <v>-47</v>
      </c>
    </row>
    <row r="38" spans="1:14" ht="10.5" customHeight="1">
      <c r="A38" s="13"/>
      <c r="B38" s="41">
        <v>29</v>
      </c>
      <c r="C38" s="22" t="s">
        <v>8</v>
      </c>
      <c r="D38" s="23" t="s">
        <v>53</v>
      </c>
      <c r="E38" s="24">
        <v>52.5</v>
      </c>
      <c r="F38" s="24">
        <v>0.557</v>
      </c>
      <c r="G38" s="26">
        <v>-36</v>
      </c>
      <c r="H38" s="22"/>
      <c r="I38" s="41">
        <v>29</v>
      </c>
      <c r="J38" s="22" t="s">
        <v>8</v>
      </c>
      <c r="K38" s="23" t="s">
        <v>59</v>
      </c>
      <c r="L38" s="24">
        <v>44.946</v>
      </c>
      <c r="M38" s="24">
        <v>0.467</v>
      </c>
      <c r="N38" s="25">
        <v>-7</v>
      </c>
    </row>
    <row r="39" spans="1:14" ht="10.5" customHeight="1">
      <c r="A39" s="13"/>
      <c r="B39" s="41">
        <v>30</v>
      </c>
      <c r="C39" s="22" t="s">
        <v>8</v>
      </c>
      <c r="D39" s="23" t="s">
        <v>79</v>
      </c>
      <c r="E39" s="24">
        <v>50.328</v>
      </c>
      <c r="F39" s="24">
        <v>0.534</v>
      </c>
      <c r="G39" s="25">
        <v>-42</v>
      </c>
      <c r="H39" s="22"/>
      <c r="I39" s="41">
        <v>30</v>
      </c>
      <c r="J39" s="22" t="s">
        <v>8</v>
      </c>
      <c r="K39" s="23" t="s">
        <v>39</v>
      </c>
      <c r="L39" s="24">
        <v>42.427</v>
      </c>
      <c r="M39" s="24">
        <v>0.441</v>
      </c>
      <c r="N39" s="25">
        <v>-31</v>
      </c>
    </row>
    <row r="40" spans="1:14" ht="10.5" customHeight="1">
      <c r="A40" s="13"/>
      <c r="B40" s="41">
        <v>31</v>
      </c>
      <c r="C40" s="22" t="s">
        <v>8</v>
      </c>
      <c r="D40" s="23" t="s">
        <v>36</v>
      </c>
      <c r="E40" s="24">
        <v>47.935</v>
      </c>
      <c r="F40" s="24">
        <v>0.508</v>
      </c>
      <c r="G40" s="26">
        <v>-22</v>
      </c>
      <c r="H40" s="22"/>
      <c r="I40" s="41">
        <v>31</v>
      </c>
      <c r="J40" s="22" t="s">
        <v>8</v>
      </c>
      <c r="K40" s="23" t="s">
        <v>77</v>
      </c>
      <c r="L40" s="24">
        <v>40.597</v>
      </c>
      <c r="M40" s="24">
        <v>0.422</v>
      </c>
      <c r="N40" s="25">
        <v>-18</v>
      </c>
    </row>
    <row r="41" spans="1:14" ht="10.5" customHeight="1">
      <c r="A41" s="13"/>
      <c r="B41" s="41">
        <v>32</v>
      </c>
      <c r="C41" s="22" t="s">
        <v>8</v>
      </c>
      <c r="D41" s="23" t="s">
        <v>78</v>
      </c>
      <c r="E41" s="24">
        <v>45.194</v>
      </c>
      <c r="F41" s="24">
        <v>0.479</v>
      </c>
      <c r="G41" s="25">
        <v>-43</v>
      </c>
      <c r="H41" s="22"/>
      <c r="I41" s="41">
        <v>32</v>
      </c>
      <c r="J41" s="22" t="s">
        <v>8</v>
      </c>
      <c r="K41" s="23" t="s">
        <v>78</v>
      </c>
      <c r="L41" s="24">
        <v>39.294</v>
      </c>
      <c r="M41" s="24">
        <v>0.408</v>
      </c>
      <c r="N41" s="25">
        <v>0</v>
      </c>
    </row>
    <row r="42" spans="1:14" ht="10.5" customHeight="1">
      <c r="A42" s="13"/>
      <c r="B42" s="41">
        <v>33</v>
      </c>
      <c r="C42" s="22" t="s">
        <v>8</v>
      </c>
      <c r="D42" s="23" t="s">
        <v>54</v>
      </c>
      <c r="E42" s="24">
        <v>43.196</v>
      </c>
      <c r="F42" s="24">
        <v>0.458</v>
      </c>
      <c r="G42" s="25">
        <v>-39</v>
      </c>
      <c r="H42" s="22"/>
      <c r="I42" s="41">
        <v>33</v>
      </c>
      <c r="J42" s="22" t="s">
        <v>8</v>
      </c>
      <c r="K42" s="23" t="s">
        <v>53</v>
      </c>
      <c r="L42" s="24">
        <v>39</v>
      </c>
      <c r="M42" s="24">
        <v>0.405</v>
      </c>
      <c r="N42" s="26">
        <v>-22</v>
      </c>
    </row>
    <row r="43" spans="1:14" ht="10.5" customHeight="1">
      <c r="A43" s="13"/>
      <c r="B43" s="41">
        <v>34</v>
      </c>
      <c r="C43" s="22" t="s">
        <v>8</v>
      </c>
      <c r="D43" s="23" t="s">
        <v>85</v>
      </c>
      <c r="E43" s="24">
        <v>40.5</v>
      </c>
      <c r="F43" s="24">
        <v>0.429</v>
      </c>
      <c r="G43" s="26">
        <v>-28</v>
      </c>
      <c r="H43" s="22"/>
      <c r="I43" s="41">
        <v>34</v>
      </c>
      <c r="J43" s="22" t="s">
        <v>8</v>
      </c>
      <c r="K43" s="23" t="s">
        <v>38</v>
      </c>
      <c r="L43" s="24">
        <v>38.78</v>
      </c>
      <c r="M43" s="24">
        <v>0.403</v>
      </c>
      <c r="N43" s="25">
        <v>-32</v>
      </c>
    </row>
    <row r="44" spans="1:14" ht="10.5" customHeight="1">
      <c r="A44" s="13"/>
      <c r="B44" s="41">
        <v>35</v>
      </c>
      <c r="C44" s="22" t="s">
        <v>8</v>
      </c>
      <c r="D44" s="23" t="s">
        <v>42</v>
      </c>
      <c r="E44" s="24">
        <v>40.08</v>
      </c>
      <c r="F44" s="24">
        <v>0.425</v>
      </c>
      <c r="G44" s="25">
        <v>-37</v>
      </c>
      <c r="H44" s="22"/>
      <c r="I44" s="41">
        <v>35</v>
      </c>
      <c r="J44" s="22" t="s">
        <v>8</v>
      </c>
      <c r="K44" s="23" t="s">
        <v>0</v>
      </c>
      <c r="L44" s="24">
        <v>37</v>
      </c>
      <c r="M44" s="24">
        <v>0.384</v>
      </c>
      <c r="N44" s="25">
        <v>12</v>
      </c>
    </row>
    <row r="45" spans="1:14" ht="10.5" customHeight="1">
      <c r="A45" s="13"/>
      <c r="B45" s="41">
        <v>36</v>
      </c>
      <c r="C45" s="22" t="s">
        <v>8</v>
      </c>
      <c r="D45" s="23" t="s">
        <v>50</v>
      </c>
      <c r="E45" s="24">
        <v>39.703</v>
      </c>
      <c r="F45" s="24">
        <v>0.421</v>
      </c>
      <c r="G45" s="25">
        <v>-41</v>
      </c>
      <c r="H45" s="22"/>
      <c r="I45" s="41">
        <v>36</v>
      </c>
      <c r="J45" s="22" t="s">
        <v>8</v>
      </c>
      <c r="K45" s="23" t="s">
        <v>55</v>
      </c>
      <c r="L45" s="24">
        <v>32.898</v>
      </c>
      <c r="M45" s="24">
        <v>0.342</v>
      </c>
      <c r="N45" s="26">
        <v>-17</v>
      </c>
    </row>
    <row r="46" spans="1:14" ht="10.5" customHeight="1">
      <c r="A46" s="13"/>
      <c r="B46" s="41">
        <v>37</v>
      </c>
      <c r="C46" s="22" t="s">
        <v>8</v>
      </c>
      <c r="D46" s="23" t="s">
        <v>0</v>
      </c>
      <c r="E46" s="24">
        <v>39.5</v>
      </c>
      <c r="F46" s="24">
        <v>0.419</v>
      </c>
      <c r="G46" s="25">
        <v>-37</v>
      </c>
      <c r="H46" s="22"/>
      <c r="I46" s="41">
        <v>37</v>
      </c>
      <c r="J46" s="22" t="s">
        <v>8</v>
      </c>
      <c r="K46" s="23" t="s">
        <v>60</v>
      </c>
      <c r="L46" s="24">
        <v>32.892</v>
      </c>
      <c r="M46" s="24">
        <v>0.342</v>
      </c>
      <c r="N46" s="25">
        <v>-22</v>
      </c>
    </row>
    <row r="47" spans="1:14" ht="10.5" customHeight="1">
      <c r="A47" s="13"/>
      <c r="B47" s="41">
        <v>38</v>
      </c>
      <c r="C47" s="27" t="s">
        <v>8</v>
      </c>
      <c r="D47" s="30" t="s">
        <v>37</v>
      </c>
      <c r="E47" s="28">
        <v>38.436</v>
      </c>
      <c r="F47" s="28">
        <v>0.408</v>
      </c>
      <c r="G47" s="29">
        <v>-22</v>
      </c>
      <c r="H47" s="22"/>
      <c r="I47" s="41">
        <v>38</v>
      </c>
      <c r="J47" s="27" t="s">
        <v>8</v>
      </c>
      <c r="K47" s="30" t="s">
        <v>40</v>
      </c>
      <c r="L47" s="28">
        <v>31.71</v>
      </c>
      <c r="M47" s="28">
        <v>0.33</v>
      </c>
      <c r="N47" s="29">
        <v>-25</v>
      </c>
    </row>
    <row r="48" spans="1:14" ht="10.5" customHeight="1">
      <c r="A48" s="13"/>
      <c r="B48" s="41">
        <v>39</v>
      </c>
      <c r="C48" s="2" t="s">
        <v>8</v>
      </c>
      <c r="D48" s="39" t="s">
        <v>86</v>
      </c>
      <c r="E48" s="28">
        <v>35.6</v>
      </c>
      <c r="F48" s="28">
        <v>0.378</v>
      </c>
      <c r="G48" s="38">
        <v>-43</v>
      </c>
      <c r="H48" s="22"/>
      <c r="I48" s="41">
        <v>39</v>
      </c>
      <c r="J48" s="27" t="s">
        <v>8</v>
      </c>
      <c r="K48" s="30" t="s">
        <v>58</v>
      </c>
      <c r="L48" s="28">
        <v>28.563</v>
      </c>
      <c r="M48" s="28">
        <v>0.297</v>
      </c>
      <c r="N48" s="38">
        <v>-28</v>
      </c>
    </row>
    <row r="49" spans="1:14" ht="10.5" customHeight="1">
      <c r="A49" s="13"/>
      <c r="B49" s="41">
        <v>40</v>
      </c>
      <c r="C49" s="22" t="s">
        <v>8</v>
      </c>
      <c r="D49" s="30" t="s">
        <v>55</v>
      </c>
      <c r="E49" s="19">
        <v>32.853</v>
      </c>
      <c r="F49" s="19">
        <v>0.348</v>
      </c>
      <c r="G49" s="20">
        <v>-13</v>
      </c>
      <c r="H49" s="22"/>
      <c r="I49" s="41">
        <v>40</v>
      </c>
      <c r="J49" s="22" t="s">
        <v>8</v>
      </c>
      <c r="K49" s="30" t="s">
        <v>54</v>
      </c>
      <c r="L49" s="19">
        <v>28.409</v>
      </c>
      <c r="M49" s="19">
        <v>0.295</v>
      </c>
      <c r="N49" s="20">
        <v>-25</v>
      </c>
    </row>
    <row r="50" spans="1:14" ht="10.5" customHeight="1">
      <c r="A50" s="13"/>
      <c r="B50" s="41">
        <v>41</v>
      </c>
      <c r="C50" s="17" t="s">
        <v>8</v>
      </c>
      <c r="D50" s="18" t="s">
        <v>56</v>
      </c>
      <c r="E50" s="19">
        <v>27.651</v>
      </c>
      <c r="F50" s="19">
        <v>0.293</v>
      </c>
      <c r="G50" s="20">
        <v>-27</v>
      </c>
      <c r="H50" s="22"/>
      <c r="I50" s="41">
        <v>41</v>
      </c>
      <c r="J50" s="22" t="s">
        <v>8</v>
      </c>
      <c r="K50" s="23" t="s">
        <v>75</v>
      </c>
      <c r="L50" s="19">
        <v>25.545</v>
      </c>
      <c r="M50" s="19">
        <v>0.265</v>
      </c>
      <c r="N50" s="20">
        <v>-26</v>
      </c>
    </row>
    <row r="51" spans="1:14" ht="10.5" customHeight="1">
      <c r="A51" s="13"/>
      <c r="B51" s="41">
        <v>42</v>
      </c>
      <c r="C51" s="22" t="s">
        <v>8</v>
      </c>
      <c r="D51" s="23" t="s">
        <v>57</v>
      </c>
      <c r="E51" s="24">
        <v>26.885</v>
      </c>
      <c r="F51" s="24">
        <v>0.285</v>
      </c>
      <c r="G51" s="25">
        <v>-15</v>
      </c>
      <c r="H51" s="22"/>
      <c r="I51" s="41">
        <v>42</v>
      </c>
      <c r="J51" s="22" t="s">
        <v>8</v>
      </c>
      <c r="K51" s="23" t="s">
        <v>85</v>
      </c>
      <c r="L51" s="24">
        <v>23</v>
      </c>
      <c r="M51" s="24">
        <v>0.239</v>
      </c>
      <c r="N51" s="25">
        <v>-18</v>
      </c>
    </row>
    <row r="52" spans="1:14" ht="10.5" customHeight="1">
      <c r="A52" s="13"/>
      <c r="B52" s="41">
        <v>43</v>
      </c>
      <c r="C52" s="22" t="s">
        <v>8</v>
      </c>
      <c r="D52" s="23" t="s">
        <v>75</v>
      </c>
      <c r="E52" s="24">
        <v>24.932</v>
      </c>
      <c r="F52" s="24">
        <v>0.264</v>
      </c>
      <c r="G52" s="25">
        <v>-18</v>
      </c>
      <c r="H52" s="22"/>
      <c r="I52" s="41">
        <v>43</v>
      </c>
      <c r="J52" s="22" t="s">
        <v>8</v>
      </c>
      <c r="K52" s="23" t="s">
        <v>6</v>
      </c>
      <c r="L52" s="24">
        <v>21.833</v>
      </c>
      <c r="M52" s="24">
        <v>0.227</v>
      </c>
      <c r="N52" s="25">
        <v>-8</v>
      </c>
    </row>
    <row r="53" spans="1:14" ht="10.5" customHeight="1">
      <c r="A53" s="13"/>
      <c r="B53" s="41">
        <v>44</v>
      </c>
      <c r="C53" s="22" t="s">
        <v>8</v>
      </c>
      <c r="D53" s="23" t="s">
        <v>59</v>
      </c>
      <c r="E53" s="24">
        <v>23.062</v>
      </c>
      <c r="F53" s="24">
        <v>0.245</v>
      </c>
      <c r="G53" s="25">
        <v>-12</v>
      </c>
      <c r="H53" s="22"/>
      <c r="I53" s="41">
        <v>44</v>
      </c>
      <c r="J53" s="22" t="s">
        <v>8</v>
      </c>
      <c r="K53" s="23" t="s">
        <v>57</v>
      </c>
      <c r="L53" s="24">
        <v>21.706</v>
      </c>
      <c r="M53" s="24">
        <v>0.226</v>
      </c>
      <c r="N53" s="25">
        <v>-28</v>
      </c>
    </row>
    <row r="54" spans="1:14" ht="10.5" customHeight="1">
      <c r="A54" s="13"/>
      <c r="B54" s="41">
        <v>45</v>
      </c>
      <c r="C54" s="22" t="s">
        <v>8</v>
      </c>
      <c r="D54" s="23" t="s">
        <v>58</v>
      </c>
      <c r="E54" s="24">
        <v>21.283</v>
      </c>
      <c r="F54" s="24">
        <v>0.226</v>
      </c>
      <c r="G54" s="26">
        <v>-35</v>
      </c>
      <c r="H54" s="22"/>
      <c r="I54" s="41">
        <v>45</v>
      </c>
      <c r="J54" s="22" t="s">
        <v>8</v>
      </c>
      <c r="K54" s="23" t="s">
        <v>61</v>
      </c>
      <c r="L54" s="24">
        <v>21.203</v>
      </c>
      <c r="M54" s="24">
        <v>0.22</v>
      </c>
      <c r="N54" s="25">
        <v>-31</v>
      </c>
    </row>
    <row r="55" spans="1:14" ht="10.5" customHeight="1">
      <c r="A55" s="13"/>
      <c r="B55" s="41">
        <v>46</v>
      </c>
      <c r="C55" s="22" t="s">
        <v>8</v>
      </c>
      <c r="D55" s="23" t="s">
        <v>1</v>
      </c>
      <c r="E55" s="24">
        <v>21.097</v>
      </c>
      <c r="F55" s="24">
        <v>0.224</v>
      </c>
      <c r="G55" s="25">
        <v>-31</v>
      </c>
      <c r="H55" s="22"/>
      <c r="I55" s="41">
        <v>46</v>
      </c>
      <c r="J55" s="22" t="s">
        <v>8</v>
      </c>
      <c r="K55" s="23" t="s">
        <v>7</v>
      </c>
      <c r="L55" s="24">
        <v>19.096</v>
      </c>
      <c r="M55" s="24">
        <v>0.198</v>
      </c>
      <c r="N55" s="26">
        <v>-22</v>
      </c>
    </row>
    <row r="56" spans="1:14" ht="10.5" customHeight="1">
      <c r="A56" s="13"/>
      <c r="B56" s="41">
        <v>47</v>
      </c>
      <c r="C56" s="22" t="s">
        <v>8</v>
      </c>
      <c r="D56" s="30" t="s">
        <v>40</v>
      </c>
      <c r="E56" s="24">
        <v>17.68</v>
      </c>
      <c r="F56" s="24">
        <v>0.187</v>
      </c>
      <c r="G56" s="25">
        <v>-13</v>
      </c>
      <c r="H56" s="22"/>
      <c r="I56" s="41">
        <v>47</v>
      </c>
      <c r="J56" s="22" t="s">
        <v>8</v>
      </c>
      <c r="K56" s="23" t="s">
        <v>56</v>
      </c>
      <c r="L56" s="24">
        <v>18.02</v>
      </c>
      <c r="M56" s="24">
        <v>0.187</v>
      </c>
      <c r="N56" s="25">
        <v>-22</v>
      </c>
    </row>
    <row r="57" spans="1:14" ht="10.5" customHeight="1">
      <c r="A57" s="13"/>
      <c r="B57" s="41">
        <v>48</v>
      </c>
      <c r="C57" s="22" t="s">
        <v>8</v>
      </c>
      <c r="D57" s="23" t="s">
        <v>6</v>
      </c>
      <c r="E57" s="24">
        <v>15.084</v>
      </c>
      <c r="F57" s="24">
        <v>0.16</v>
      </c>
      <c r="G57" s="25">
        <v>-2</v>
      </c>
      <c r="H57" s="22"/>
      <c r="I57" s="41">
        <v>48</v>
      </c>
      <c r="J57" s="22" t="s">
        <v>8</v>
      </c>
      <c r="K57" s="23" t="s">
        <v>79</v>
      </c>
      <c r="L57" s="24">
        <v>17.92</v>
      </c>
      <c r="M57" s="24">
        <v>0.186</v>
      </c>
      <c r="N57" s="25">
        <v>-28</v>
      </c>
    </row>
    <row r="58" spans="1:14" ht="10.5" customHeight="1">
      <c r="A58" s="13"/>
      <c r="B58" s="41">
        <v>49</v>
      </c>
      <c r="C58" s="22" t="s">
        <v>8</v>
      </c>
      <c r="D58" s="23" t="s">
        <v>7</v>
      </c>
      <c r="E58" s="24">
        <v>14.445</v>
      </c>
      <c r="F58" s="24">
        <v>0.153</v>
      </c>
      <c r="G58" s="25">
        <v>-25</v>
      </c>
      <c r="H58" s="22"/>
      <c r="I58" s="41">
        <v>49</v>
      </c>
      <c r="J58" s="22" t="s">
        <v>8</v>
      </c>
      <c r="K58" s="23" t="s">
        <v>43</v>
      </c>
      <c r="L58" s="24">
        <v>17</v>
      </c>
      <c r="M58" s="24">
        <v>0.177</v>
      </c>
      <c r="N58" s="25">
        <v>-19</v>
      </c>
    </row>
    <row r="59" spans="1:14" ht="10.5" customHeight="1">
      <c r="A59" s="13"/>
      <c r="B59" s="41">
        <v>50</v>
      </c>
      <c r="C59" s="22" t="s">
        <v>8</v>
      </c>
      <c r="D59" s="23" t="s">
        <v>60</v>
      </c>
      <c r="E59" s="24">
        <v>13.863</v>
      </c>
      <c r="F59" s="24">
        <v>0.147</v>
      </c>
      <c r="G59" s="25">
        <v>-32</v>
      </c>
      <c r="H59" s="22"/>
      <c r="I59" s="41">
        <v>50</v>
      </c>
      <c r="J59" s="22" t="s">
        <v>8</v>
      </c>
      <c r="K59" s="23" t="s">
        <v>44</v>
      </c>
      <c r="L59" s="24">
        <v>16.574</v>
      </c>
      <c r="M59" s="24">
        <v>0.172</v>
      </c>
      <c r="N59" s="25">
        <v>-1</v>
      </c>
    </row>
    <row r="60" spans="1:14" ht="12" customHeight="1">
      <c r="A60" s="13"/>
      <c r="B60" s="41"/>
      <c r="C60" s="32" t="s">
        <v>8</v>
      </c>
      <c r="D60" s="43" t="s">
        <v>2</v>
      </c>
      <c r="E60" s="33">
        <v>9121.79</v>
      </c>
      <c r="F60" s="33">
        <v>96.729</v>
      </c>
      <c r="G60" s="70">
        <v>10000000000</v>
      </c>
      <c r="H60" s="31"/>
      <c r="I60" s="42"/>
      <c r="J60" s="32" t="s">
        <v>8</v>
      </c>
      <c r="K60" s="43" t="s">
        <v>2</v>
      </c>
      <c r="L60" s="33">
        <v>9167.06</v>
      </c>
      <c r="M60" s="33">
        <v>95.261</v>
      </c>
      <c r="N60" s="70">
        <v>10000000000</v>
      </c>
    </row>
    <row r="61" spans="1:14" ht="21" customHeight="1">
      <c r="A61" s="13"/>
      <c r="B61" s="55"/>
      <c r="C61" s="35" t="s">
        <v>8</v>
      </c>
      <c r="D61" s="44" t="s">
        <v>21</v>
      </c>
      <c r="E61" s="36">
        <v>9430.25</v>
      </c>
      <c r="F61" s="36">
        <v>100</v>
      </c>
      <c r="G61" s="37">
        <v>-22</v>
      </c>
      <c r="H61" s="34"/>
      <c r="I61" s="55"/>
      <c r="J61" s="35" t="s">
        <v>8</v>
      </c>
      <c r="K61" s="44" t="s">
        <v>21</v>
      </c>
      <c r="L61" s="36">
        <v>9623.07</v>
      </c>
      <c r="M61" s="36">
        <v>100</v>
      </c>
      <c r="N61" s="37">
        <v>-23</v>
      </c>
    </row>
    <row r="62" spans="1:14" ht="3.75" customHeight="1">
      <c r="A62" s="68"/>
      <c r="B62" s="14"/>
      <c r="C62" s="4"/>
      <c r="D62" s="4"/>
      <c r="E62" s="45"/>
      <c r="F62" s="45"/>
      <c r="G62" s="46"/>
      <c r="H62" s="47"/>
      <c r="I62" s="46"/>
      <c r="J62" s="4"/>
      <c r="K62" s="4"/>
      <c r="L62" s="45"/>
      <c r="M62" s="45"/>
      <c r="N62" s="46"/>
    </row>
    <row r="63" spans="1:14" ht="12" customHeight="1">
      <c r="A63" s="68"/>
      <c r="B63" s="56" t="s">
        <v>81</v>
      </c>
      <c r="C63" s="57"/>
      <c r="D63" s="57"/>
      <c r="E63" s="58"/>
      <c r="F63" s="58"/>
      <c r="G63" s="59"/>
      <c r="H63" s="60"/>
      <c r="I63" s="59"/>
      <c r="J63" s="57"/>
      <c r="K63" s="57"/>
      <c r="L63" s="48"/>
      <c r="M63" s="48"/>
      <c r="N63" s="49"/>
    </row>
    <row r="64" spans="1:14" ht="9" customHeight="1">
      <c r="A64" s="68"/>
      <c r="B64" s="61" t="s">
        <v>82</v>
      </c>
      <c r="C64" s="62"/>
      <c r="D64" s="62"/>
      <c r="E64" s="63"/>
      <c r="F64" s="63"/>
      <c r="G64" s="64"/>
      <c r="H64" s="65"/>
      <c r="I64" s="64"/>
      <c r="J64" s="62"/>
      <c r="K64" s="62"/>
      <c r="L64" s="45"/>
      <c r="M64" s="45"/>
      <c r="N64" s="46"/>
    </row>
    <row r="65" spans="1:14" ht="9" customHeight="1">
      <c r="A65" s="68"/>
      <c r="B65" s="61" t="s">
        <v>52</v>
      </c>
      <c r="C65" s="62"/>
      <c r="D65" s="62"/>
      <c r="E65" s="63"/>
      <c r="F65" s="63"/>
      <c r="G65" s="64"/>
      <c r="H65" s="65"/>
      <c r="I65" s="64"/>
      <c r="J65" s="62"/>
      <c r="K65" s="62"/>
      <c r="L65" s="45"/>
      <c r="M65" s="45"/>
      <c r="N65" s="46"/>
    </row>
    <row r="66" spans="1:14" ht="9" customHeight="1">
      <c r="A66" s="13"/>
      <c r="B66" s="66" t="s">
        <v>45</v>
      </c>
      <c r="C66" s="62"/>
      <c r="D66" s="62"/>
      <c r="E66" s="63"/>
      <c r="F66" s="63"/>
      <c r="G66" s="64"/>
      <c r="H66" s="65"/>
      <c r="I66" s="64"/>
      <c r="J66" s="62"/>
      <c r="K66" s="62"/>
      <c r="L66" s="45"/>
      <c r="M66" s="45"/>
      <c r="N66" s="46"/>
    </row>
    <row r="67" spans="2:14" ht="3.75" customHeight="1">
      <c r="B67" s="50"/>
      <c r="C67" s="51"/>
      <c r="D67" s="51"/>
      <c r="E67" s="52"/>
      <c r="F67" s="52"/>
      <c r="G67" s="53"/>
      <c r="H67" s="54"/>
      <c r="I67" s="53"/>
      <c r="J67" s="51"/>
      <c r="K67" s="51"/>
      <c r="L67" s="52"/>
      <c r="M67" s="52"/>
      <c r="N67" s="53"/>
    </row>
    <row r="68" spans="3:14" ht="9" customHeight="1">
      <c r="C68" s="3"/>
      <c r="E68" s="7"/>
      <c r="F68" s="7"/>
      <c r="G68" s="6"/>
      <c r="H68" s="6"/>
      <c r="I68" s="15"/>
      <c r="L68" s="7"/>
      <c r="M68" s="7"/>
      <c r="N68" s="6"/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</sheetData>
  <sheetProtection/>
  <mergeCells count="3">
    <mergeCell ref="B1:N1"/>
    <mergeCell ref="B2:N2"/>
    <mergeCell ref="B3:N3"/>
  </mergeCells>
  <conditionalFormatting sqref="M61 M26:M59 M22:M24 M6:M12 M14:M20 F6:F61">
    <cfRule type="cellIs" priority="1" dxfId="112" operator="greaterThan" stopIfTrue="1">
      <formula>100</formula>
    </cfRule>
  </conditionalFormatting>
  <conditionalFormatting sqref="I61 I6:I12 B6:B61">
    <cfRule type="cellIs" priority="2" dxfId="112" operator="greaterThan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9"/>
  <sheetViews>
    <sheetView defaultGridColor="0" zoomScaleSheetLayoutView="100" zoomScalePageLayoutView="0" colorId="22" workbookViewId="0" topLeftCell="A25">
      <selection activeCell="A25" sqref="A1:IV16384"/>
    </sheetView>
  </sheetViews>
  <sheetFormatPr defaultColWidth="6.7109375" defaultRowHeight="9" customHeight="1"/>
  <cols>
    <col min="1" max="1" width="1.7109375" style="3" customWidth="1"/>
    <col min="2" max="2" width="4.57421875" style="67" customWidth="1"/>
    <col min="3" max="3" width="20.28125" style="3" customWidth="1"/>
    <col min="4" max="4" width="4.8515625" style="3" customWidth="1"/>
    <col min="5" max="5" width="5.00390625" style="3" customWidth="1"/>
    <col min="6" max="6" width="8.57421875" style="6" customWidth="1"/>
    <col min="7" max="7" width="4.57421875" style="67" customWidth="1"/>
    <col min="8" max="8" width="20.28125" style="3" customWidth="1"/>
    <col min="9" max="9" width="4.8515625" style="3" customWidth="1"/>
    <col min="10" max="10" width="5.00390625" style="3" customWidth="1"/>
    <col min="11" max="11" width="7.7109375" style="3" customWidth="1"/>
    <col min="12" max="12" width="1.7109375" style="3" customWidth="1"/>
    <col min="13" max="17" width="6.7109375" style="0" customWidth="1"/>
    <col min="18" max="16384" width="6.7109375" style="3" customWidth="1"/>
  </cols>
  <sheetData>
    <row r="1" spans="1:17" s="102" customFormat="1" ht="15" customHeight="1">
      <c r="A1" s="100"/>
      <c r="B1" s="110" t="s">
        <v>277</v>
      </c>
      <c r="C1" s="110"/>
      <c r="D1" s="110"/>
      <c r="E1" s="110"/>
      <c r="F1" s="110"/>
      <c r="G1" s="110"/>
      <c r="H1" s="110"/>
      <c r="I1" s="110"/>
      <c r="J1" s="110"/>
      <c r="K1" s="110"/>
      <c r="L1" s="101"/>
      <c r="M1" s="99"/>
      <c r="N1" s="99"/>
      <c r="O1" s="99"/>
      <c r="P1" s="99"/>
      <c r="Q1" s="99"/>
    </row>
    <row r="2" spans="1:17" s="102" customFormat="1" ht="39" customHeight="1">
      <c r="A2" s="103"/>
      <c r="B2" s="111" t="s">
        <v>278</v>
      </c>
      <c r="C2" s="111"/>
      <c r="D2" s="111"/>
      <c r="E2" s="111"/>
      <c r="F2" s="111"/>
      <c r="G2" s="111"/>
      <c r="H2" s="111"/>
      <c r="I2" s="111"/>
      <c r="J2" s="111"/>
      <c r="K2" s="111"/>
      <c r="L2" s="104"/>
      <c r="M2" s="99"/>
      <c r="N2" s="99"/>
      <c r="O2" s="99"/>
      <c r="P2" s="99"/>
      <c r="Q2" s="99"/>
    </row>
    <row r="3" spans="1:17" s="102" customFormat="1" ht="21" customHeight="1">
      <c r="A3" s="103"/>
      <c r="B3" s="112" t="s">
        <v>87</v>
      </c>
      <c r="C3" s="112"/>
      <c r="D3" s="112"/>
      <c r="E3" s="112"/>
      <c r="F3" s="112"/>
      <c r="G3" s="112"/>
      <c r="H3" s="112"/>
      <c r="I3" s="112"/>
      <c r="J3" s="112"/>
      <c r="K3" s="112"/>
      <c r="L3" s="104"/>
      <c r="M3" s="99"/>
      <c r="N3" s="99"/>
      <c r="O3" s="99"/>
      <c r="P3" s="99"/>
      <c r="Q3" s="99"/>
    </row>
    <row r="4" spans="1:11" ht="30" customHeight="1">
      <c r="A4" s="13"/>
      <c r="B4" s="11" t="s">
        <v>63</v>
      </c>
      <c r="C4" s="91" t="s">
        <v>12</v>
      </c>
      <c r="D4" s="92" t="s">
        <v>64</v>
      </c>
      <c r="E4" s="93" t="s">
        <v>65</v>
      </c>
      <c r="F4" s="98" t="s">
        <v>66</v>
      </c>
      <c r="G4" s="95" t="s">
        <v>63</v>
      </c>
      <c r="H4" s="91" t="s">
        <v>9</v>
      </c>
      <c r="I4" s="92" t="s">
        <v>64</v>
      </c>
      <c r="J4" s="93" t="s">
        <v>65</v>
      </c>
      <c r="K4" s="94" t="s">
        <v>66</v>
      </c>
    </row>
    <row r="5" spans="1:11" ht="3.75" customHeight="1">
      <c r="A5" s="13"/>
      <c r="B5" s="14"/>
      <c r="C5" s="4"/>
      <c r="D5" s="14"/>
      <c r="E5" s="14"/>
      <c r="F5" s="46"/>
      <c r="G5" s="14"/>
      <c r="H5" s="4"/>
      <c r="I5" s="14"/>
      <c r="J5" s="14"/>
      <c r="K5" s="14"/>
    </row>
    <row r="6" spans="1:11" ht="10.5" customHeight="1">
      <c r="A6" s="13"/>
      <c r="B6" s="96">
        <v>1</v>
      </c>
      <c r="C6" s="18" t="s">
        <v>100</v>
      </c>
      <c r="D6" s="87">
        <v>2098.16</v>
      </c>
      <c r="E6" s="19">
        <v>16.7661</v>
      </c>
      <c r="F6" s="20">
        <v>-7.71099</v>
      </c>
      <c r="G6" s="96">
        <v>1</v>
      </c>
      <c r="H6" s="18" t="s">
        <v>101</v>
      </c>
      <c r="I6" s="87">
        <v>2251.35</v>
      </c>
      <c r="J6" s="19">
        <v>17.6112</v>
      </c>
      <c r="K6" s="20">
        <v>-2.76205</v>
      </c>
    </row>
    <row r="7" spans="1:11" ht="10.5" customHeight="1">
      <c r="A7" s="13"/>
      <c r="B7" s="96">
        <v>2</v>
      </c>
      <c r="C7" s="18" t="s">
        <v>96</v>
      </c>
      <c r="D7" s="87">
        <v>1932.35</v>
      </c>
      <c r="E7" s="19">
        <v>15.4411</v>
      </c>
      <c r="F7" s="20">
        <v>-2.6557</v>
      </c>
      <c r="G7" s="96">
        <v>2</v>
      </c>
      <c r="H7" s="18" t="s">
        <v>95</v>
      </c>
      <c r="I7" s="87">
        <v>1888.83</v>
      </c>
      <c r="J7" s="19">
        <v>14.7754</v>
      </c>
      <c r="K7" s="20">
        <v>-1.54944</v>
      </c>
    </row>
    <row r="8" spans="1:11" ht="10.5" customHeight="1">
      <c r="A8" s="13"/>
      <c r="B8" s="96">
        <v>3</v>
      </c>
      <c r="C8" s="18" t="s">
        <v>101</v>
      </c>
      <c r="D8" s="87">
        <v>1454.61</v>
      </c>
      <c r="E8" s="19">
        <v>11.6236</v>
      </c>
      <c r="F8" s="20">
        <v>-3.19221</v>
      </c>
      <c r="G8" s="96">
        <v>3</v>
      </c>
      <c r="H8" s="18" t="s">
        <v>100</v>
      </c>
      <c r="I8" s="87">
        <v>1587.43</v>
      </c>
      <c r="J8" s="19">
        <v>12.4177</v>
      </c>
      <c r="K8" s="20">
        <v>-5.48564</v>
      </c>
    </row>
    <row r="9" spans="1:11" ht="10.5" customHeight="1">
      <c r="A9" s="13"/>
      <c r="B9" s="96">
        <v>4</v>
      </c>
      <c r="C9" s="18" t="s">
        <v>102</v>
      </c>
      <c r="D9" s="87">
        <v>644.933</v>
      </c>
      <c r="E9" s="19">
        <v>5.15357</v>
      </c>
      <c r="F9" s="20">
        <v>3.22448</v>
      </c>
      <c r="G9" s="96">
        <v>4</v>
      </c>
      <c r="H9" s="18" t="s">
        <v>102</v>
      </c>
      <c r="I9" s="87">
        <v>606.927</v>
      </c>
      <c r="J9" s="19">
        <v>4.74769</v>
      </c>
      <c r="K9" s="20">
        <v>-6.33588</v>
      </c>
    </row>
    <row r="10" spans="1:11" ht="10.5" customHeight="1">
      <c r="A10" s="13"/>
      <c r="B10" s="96">
        <v>5</v>
      </c>
      <c r="C10" s="18" t="s">
        <v>103</v>
      </c>
      <c r="D10" s="87">
        <v>516.734</v>
      </c>
      <c r="E10" s="19">
        <v>4.12915</v>
      </c>
      <c r="F10" s="20">
        <v>1.21461</v>
      </c>
      <c r="G10" s="96">
        <v>5</v>
      </c>
      <c r="H10" s="18" t="s">
        <v>103</v>
      </c>
      <c r="I10" s="87">
        <v>547.336</v>
      </c>
      <c r="J10" s="19">
        <v>4.28154</v>
      </c>
      <c r="K10" s="20">
        <v>-2.13627</v>
      </c>
    </row>
    <row r="11" spans="1:11" ht="10.5" customHeight="1">
      <c r="A11" s="13"/>
      <c r="B11" s="96"/>
      <c r="C11" s="90" t="s">
        <v>90</v>
      </c>
      <c r="D11" s="87">
        <v>25.532</v>
      </c>
      <c r="E11" s="19">
        <v>0.204023</v>
      </c>
      <c r="F11" s="20">
        <v>95.2476</v>
      </c>
      <c r="G11" s="96"/>
      <c r="H11" s="90" t="s">
        <v>214</v>
      </c>
      <c r="I11" s="87">
        <v>121.12</v>
      </c>
      <c r="J11" s="19">
        <v>0.947462</v>
      </c>
      <c r="K11" s="20">
        <v>-9.52558</v>
      </c>
    </row>
    <row r="12" spans="1:11" ht="10.5" customHeight="1">
      <c r="A12" s="13"/>
      <c r="B12" s="96"/>
      <c r="C12" s="90" t="s">
        <v>92</v>
      </c>
      <c r="D12" s="87">
        <v>491.202</v>
      </c>
      <c r="E12" s="19">
        <v>3.92513</v>
      </c>
      <c r="F12" s="20">
        <v>-1.25725</v>
      </c>
      <c r="G12" s="96"/>
      <c r="H12" s="18" t="s">
        <v>8</v>
      </c>
      <c r="I12" s="87"/>
      <c r="J12" s="19"/>
      <c r="K12" s="20"/>
    </row>
    <row r="13" spans="1:11" ht="10.5" customHeight="1">
      <c r="A13" s="13"/>
      <c r="B13" s="96">
        <v>6</v>
      </c>
      <c r="C13" s="18" t="s">
        <v>104</v>
      </c>
      <c r="D13" s="87">
        <v>495.426</v>
      </c>
      <c r="E13" s="19">
        <v>3.95888</v>
      </c>
      <c r="F13" s="20">
        <v>-5.94773</v>
      </c>
      <c r="G13" s="96">
        <v>6</v>
      </c>
      <c r="H13" s="18" t="s">
        <v>255</v>
      </c>
      <c r="I13" s="87">
        <v>416.602</v>
      </c>
      <c r="J13" s="19">
        <v>3.25887</v>
      </c>
      <c r="K13" s="20">
        <v>-4.51938</v>
      </c>
    </row>
    <row r="14" spans="1:11" ht="10.5" customHeight="1">
      <c r="A14" s="13"/>
      <c r="B14" s="96">
        <v>7</v>
      </c>
      <c r="C14" s="18" t="s">
        <v>105</v>
      </c>
      <c r="D14" s="87">
        <v>390.117</v>
      </c>
      <c r="E14" s="19">
        <v>3.11737</v>
      </c>
      <c r="F14" s="20">
        <v>-4.83838</v>
      </c>
      <c r="G14" s="96">
        <v>7</v>
      </c>
      <c r="H14" s="18" t="s">
        <v>104</v>
      </c>
      <c r="I14" s="87">
        <v>406.192</v>
      </c>
      <c r="J14" s="19">
        <v>3.17744</v>
      </c>
      <c r="K14" s="20">
        <v>-6.9432</v>
      </c>
    </row>
    <row r="15" spans="1:11" ht="10.5" customHeight="1">
      <c r="A15" s="13"/>
      <c r="B15" s="96">
        <v>8</v>
      </c>
      <c r="C15" s="18" t="s">
        <v>106</v>
      </c>
      <c r="D15" s="87">
        <v>373.93</v>
      </c>
      <c r="E15" s="19">
        <v>2.98802</v>
      </c>
      <c r="F15" s="20">
        <v>-1.75852</v>
      </c>
      <c r="G15" s="96">
        <v>8</v>
      </c>
      <c r="H15" s="18" t="s">
        <v>106</v>
      </c>
      <c r="I15" s="87">
        <v>397.516</v>
      </c>
      <c r="J15" s="19">
        <v>3.10957</v>
      </c>
      <c r="K15" s="20">
        <v>-1.91591</v>
      </c>
    </row>
    <row r="16" spans="1:11" ht="10.5" customHeight="1">
      <c r="A16" s="13"/>
      <c r="B16" s="96">
        <v>9</v>
      </c>
      <c r="C16" s="18" t="s">
        <v>107</v>
      </c>
      <c r="D16" s="87">
        <v>329.773</v>
      </c>
      <c r="E16" s="19">
        <v>2.63517</v>
      </c>
      <c r="F16" s="20">
        <v>-4.86545</v>
      </c>
      <c r="G16" s="96">
        <v>9</v>
      </c>
      <c r="H16" s="18" t="s">
        <v>108</v>
      </c>
      <c r="I16" s="87">
        <v>359.065</v>
      </c>
      <c r="J16" s="19">
        <v>2.80879</v>
      </c>
      <c r="K16" s="20">
        <v>-8.6038</v>
      </c>
    </row>
    <row r="17" spans="1:11" ht="10.5" customHeight="1">
      <c r="A17" s="13"/>
      <c r="B17" s="96"/>
      <c r="C17" s="90" t="s">
        <v>90</v>
      </c>
      <c r="D17" s="87">
        <v>153.885</v>
      </c>
      <c r="E17" s="19">
        <v>1.22967</v>
      </c>
      <c r="F17" s="20">
        <v>-4.90543</v>
      </c>
      <c r="G17" s="96"/>
      <c r="H17" s="18" t="s">
        <v>8</v>
      </c>
      <c r="I17" s="87"/>
      <c r="J17" s="19"/>
      <c r="K17" s="20"/>
    </row>
    <row r="18" spans="1:11" ht="10.5" customHeight="1">
      <c r="A18" s="13"/>
      <c r="B18" s="96"/>
      <c r="C18" s="90" t="s">
        <v>92</v>
      </c>
      <c r="D18" s="87">
        <v>175.888</v>
      </c>
      <c r="E18" s="19">
        <v>1.4055</v>
      </c>
      <c r="F18" s="20">
        <v>-4.83044</v>
      </c>
      <c r="G18" s="96"/>
      <c r="H18" s="18" t="s">
        <v>8</v>
      </c>
      <c r="I18" s="87"/>
      <c r="J18" s="19"/>
      <c r="K18" s="20"/>
    </row>
    <row r="19" spans="1:11" ht="10.5" customHeight="1">
      <c r="A19" s="13"/>
      <c r="B19" s="96">
        <v>10</v>
      </c>
      <c r="C19" s="18" t="s">
        <v>109</v>
      </c>
      <c r="D19" s="87">
        <v>303.221</v>
      </c>
      <c r="E19" s="19">
        <v>2.42299</v>
      </c>
      <c r="F19" s="20">
        <v>4.62365</v>
      </c>
      <c r="G19" s="96">
        <v>10</v>
      </c>
      <c r="H19" s="18" t="s">
        <v>107</v>
      </c>
      <c r="I19" s="87">
        <v>282.925</v>
      </c>
      <c r="J19" s="19">
        <v>2.21318</v>
      </c>
      <c r="K19" s="20">
        <v>-4.65749</v>
      </c>
    </row>
    <row r="20" spans="1:11" ht="10.5" customHeight="1">
      <c r="A20" s="13"/>
      <c r="B20" s="96"/>
      <c r="C20" s="18" t="s">
        <v>8</v>
      </c>
      <c r="D20" s="87"/>
      <c r="E20" s="19"/>
      <c r="F20" s="20"/>
      <c r="G20" s="96"/>
      <c r="H20" s="90" t="s">
        <v>93</v>
      </c>
      <c r="I20" s="87">
        <v>107.036</v>
      </c>
      <c r="J20" s="19">
        <v>0.837293</v>
      </c>
      <c r="K20" s="20">
        <v>-4.37193</v>
      </c>
    </row>
    <row r="21" spans="1:11" ht="10.5" customHeight="1">
      <c r="A21" s="13"/>
      <c r="B21" s="96">
        <v>11</v>
      </c>
      <c r="C21" s="18" t="s">
        <v>110</v>
      </c>
      <c r="D21" s="87">
        <v>281.825</v>
      </c>
      <c r="E21" s="19">
        <v>2.25203</v>
      </c>
      <c r="F21" s="20">
        <v>-17.4659</v>
      </c>
      <c r="G21" s="96">
        <v>11</v>
      </c>
      <c r="H21" s="18" t="s">
        <v>109</v>
      </c>
      <c r="I21" s="87">
        <v>268.658</v>
      </c>
      <c r="J21" s="19">
        <v>2.10158</v>
      </c>
      <c r="K21" s="20">
        <v>6.14257</v>
      </c>
    </row>
    <row r="22" spans="1:11" ht="10.5" customHeight="1">
      <c r="A22" s="13"/>
      <c r="B22" s="96">
        <v>12</v>
      </c>
      <c r="C22" s="18" t="s">
        <v>111</v>
      </c>
      <c r="D22" s="87">
        <v>280.321</v>
      </c>
      <c r="E22" s="19">
        <v>2.24001</v>
      </c>
      <c r="F22" s="20">
        <v>-1.76004</v>
      </c>
      <c r="G22" s="96">
        <v>12</v>
      </c>
      <c r="H22" s="18" t="s">
        <v>111</v>
      </c>
      <c r="I22" s="87">
        <v>230.568</v>
      </c>
      <c r="J22" s="19">
        <v>1.80362</v>
      </c>
      <c r="K22" s="20">
        <v>-2.80376</v>
      </c>
    </row>
    <row r="23" spans="1:11" ht="10.5" customHeight="1">
      <c r="A23" s="13"/>
      <c r="B23" s="96">
        <v>13</v>
      </c>
      <c r="C23" s="18" t="s">
        <v>215</v>
      </c>
      <c r="D23" s="87">
        <v>265.9</v>
      </c>
      <c r="E23" s="19">
        <v>2.12477</v>
      </c>
      <c r="F23" s="20">
        <v>-1.88192</v>
      </c>
      <c r="G23" s="96">
        <v>13</v>
      </c>
      <c r="H23" s="18" t="s">
        <v>215</v>
      </c>
      <c r="I23" s="87">
        <v>225</v>
      </c>
      <c r="J23" s="19">
        <v>1.76006</v>
      </c>
      <c r="K23" s="20">
        <v>-2.17391</v>
      </c>
    </row>
    <row r="24" spans="1:11" ht="10.5" customHeight="1">
      <c r="A24" s="13"/>
      <c r="B24" s="96">
        <v>14</v>
      </c>
      <c r="C24" s="18" t="s">
        <v>108</v>
      </c>
      <c r="D24" s="87">
        <v>264.02</v>
      </c>
      <c r="E24" s="19">
        <v>2.10975</v>
      </c>
      <c r="F24" s="20">
        <v>-1.28019</v>
      </c>
      <c r="G24" s="96">
        <v>14</v>
      </c>
      <c r="H24" s="18" t="s">
        <v>112</v>
      </c>
      <c r="I24" s="87">
        <v>198.61</v>
      </c>
      <c r="J24" s="19">
        <v>1.55363</v>
      </c>
      <c r="K24" s="20">
        <v>-4.16152</v>
      </c>
    </row>
    <row r="25" spans="1:11" ht="10.5" customHeight="1">
      <c r="A25" s="13"/>
      <c r="B25" s="96">
        <v>15</v>
      </c>
      <c r="C25" s="18" t="s">
        <v>113</v>
      </c>
      <c r="D25" s="87">
        <v>215.327</v>
      </c>
      <c r="E25" s="19">
        <v>1.72065</v>
      </c>
      <c r="F25" s="20">
        <v>0.454495</v>
      </c>
      <c r="G25" s="96">
        <v>15</v>
      </c>
      <c r="H25" s="18" t="s">
        <v>216</v>
      </c>
      <c r="I25" s="87">
        <v>196.15</v>
      </c>
      <c r="J25" s="19">
        <v>1.53438</v>
      </c>
      <c r="K25" s="20">
        <v>-6.00621</v>
      </c>
    </row>
    <row r="26" spans="1:11" ht="10.5" customHeight="1">
      <c r="A26" s="13"/>
      <c r="B26" s="96">
        <v>16</v>
      </c>
      <c r="C26" s="18" t="s">
        <v>114</v>
      </c>
      <c r="D26" s="87">
        <v>190.271</v>
      </c>
      <c r="E26" s="19">
        <v>1.52043</v>
      </c>
      <c r="F26" s="20">
        <v>1.36313</v>
      </c>
      <c r="G26" s="96">
        <v>16</v>
      </c>
      <c r="H26" s="18" t="s">
        <v>113</v>
      </c>
      <c r="I26" s="87">
        <v>194.668</v>
      </c>
      <c r="J26" s="19">
        <v>1.52279</v>
      </c>
      <c r="K26" s="20">
        <v>-3.94101</v>
      </c>
    </row>
    <row r="27" spans="1:11" ht="10.5" customHeight="1">
      <c r="A27" s="13"/>
      <c r="B27" s="96">
        <v>17</v>
      </c>
      <c r="C27" s="18" t="s">
        <v>115</v>
      </c>
      <c r="D27" s="87">
        <v>189.414</v>
      </c>
      <c r="E27" s="19">
        <v>1.51359</v>
      </c>
      <c r="F27" s="20">
        <v>-4.8924</v>
      </c>
      <c r="G27" s="96">
        <v>17</v>
      </c>
      <c r="H27" s="18" t="s">
        <v>256</v>
      </c>
      <c r="I27" s="87">
        <v>191.406</v>
      </c>
      <c r="J27" s="19">
        <v>1.49727</v>
      </c>
      <c r="K27" s="20">
        <v>-0.801236</v>
      </c>
    </row>
    <row r="28" spans="1:11" ht="10.5" customHeight="1">
      <c r="A28" s="13"/>
      <c r="B28" s="96">
        <v>18</v>
      </c>
      <c r="C28" s="18" t="s">
        <v>116</v>
      </c>
      <c r="D28" s="87">
        <v>185.28</v>
      </c>
      <c r="E28" s="19">
        <v>1.48055</v>
      </c>
      <c r="F28" s="20">
        <v>-3.06308</v>
      </c>
      <c r="G28" s="96">
        <v>18</v>
      </c>
      <c r="H28" s="18" t="s">
        <v>117</v>
      </c>
      <c r="I28" s="87">
        <v>174.231</v>
      </c>
      <c r="J28" s="19">
        <v>1.36292</v>
      </c>
      <c r="K28" s="20">
        <v>4.8935</v>
      </c>
    </row>
    <row r="29" spans="1:11" ht="10.5" customHeight="1">
      <c r="A29" s="13"/>
      <c r="B29" s="96">
        <v>19</v>
      </c>
      <c r="C29" s="18" t="s">
        <v>117</v>
      </c>
      <c r="D29" s="87">
        <v>176.785</v>
      </c>
      <c r="E29" s="19">
        <v>1.41266</v>
      </c>
      <c r="F29" s="20">
        <v>9.05459</v>
      </c>
      <c r="G29" s="96">
        <v>19</v>
      </c>
      <c r="H29" s="18" t="s">
        <v>115</v>
      </c>
      <c r="I29" s="87">
        <v>168.392</v>
      </c>
      <c r="J29" s="19">
        <v>1.31725</v>
      </c>
      <c r="K29" s="20">
        <v>-4.32845</v>
      </c>
    </row>
    <row r="30" spans="1:11" ht="10.5" customHeight="1">
      <c r="A30" s="13"/>
      <c r="B30" s="96">
        <v>20</v>
      </c>
      <c r="C30" s="18" t="s">
        <v>217</v>
      </c>
      <c r="D30" s="87">
        <v>174.919</v>
      </c>
      <c r="E30" s="19">
        <v>1.39775</v>
      </c>
      <c r="F30" s="20">
        <v>-14.0659</v>
      </c>
      <c r="G30" s="96">
        <v>20</v>
      </c>
      <c r="H30" s="18" t="s">
        <v>116</v>
      </c>
      <c r="I30" s="87">
        <v>143.474</v>
      </c>
      <c r="J30" s="19">
        <v>1.12233</v>
      </c>
      <c r="K30" s="20">
        <v>-19.7716</v>
      </c>
    </row>
    <row r="31" spans="1:11" ht="10.5" customHeight="1">
      <c r="A31" s="13"/>
      <c r="B31" s="96">
        <v>21</v>
      </c>
      <c r="C31" s="18" t="s">
        <v>118</v>
      </c>
      <c r="D31" s="87">
        <v>144.49</v>
      </c>
      <c r="E31" s="19">
        <v>1.1546</v>
      </c>
      <c r="F31" s="20">
        <v>-3.90825</v>
      </c>
      <c r="G31" s="96">
        <v>21</v>
      </c>
      <c r="H31" s="18" t="s">
        <v>217</v>
      </c>
      <c r="I31" s="87">
        <v>139.39</v>
      </c>
      <c r="J31" s="19">
        <v>1.09038</v>
      </c>
      <c r="K31" s="20">
        <v>-20.2005</v>
      </c>
    </row>
    <row r="32" spans="1:11" ht="10.5" customHeight="1">
      <c r="A32" s="13"/>
      <c r="B32" s="96">
        <v>22</v>
      </c>
      <c r="C32" s="18" t="s">
        <v>112</v>
      </c>
      <c r="D32" s="87">
        <v>142.557</v>
      </c>
      <c r="E32" s="19">
        <v>1.13916</v>
      </c>
      <c r="F32" s="20">
        <v>-0.890939</v>
      </c>
      <c r="G32" s="96">
        <v>22</v>
      </c>
      <c r="H32" s="18" t="s">
        <v>118</v>
      </c>
      <c r="I32" s="87">
        <v>135.653</v>
      </c>
      <c r="J32" s="19">
        <v>1.06114</v>
      </c>
      <c r="K32" s="20">
        <v>-4.93501</v>
      </c>
    </row>
    <row r="33" spans="1:11" ht="10.5" customHeight="1">
      <c r="A33" s="13"/>
      <c r="B33" s="96">
        <v>23</v>
      </c>
      <c r="C33" s="18" t="s">
        <v>119</v>
      </c>
      <c r="D33" s="87">
        <v>88.9631</v>
      </c>
      <c r="E33" s="19">
        <v>0.710892</v>
      </c>
      <c r="F33" s="20">
        <v>-14.3927</v>
      </c>
      <c r="G33" s="96">
        <v>23</v>
      </c>
      <c r="H33" s="18" t="s">
        <v>218</v>
      </c>
      <c r="I33" s="87">
        <v>91.5802</v>
      </c>
      <c r="J33" s="19">
        <v>0.716386</v>
      </c>
      <c r="K33" s="20">
        <v>-12.5058</v>
      </c>
    </row>
    <row r="34" spans="1:11" ht="10.5" customHeight="1">
      <c r="A34" s="13"/>
      <c r="B34" s="96">
        <v>24</v>
      </c>
      <c r="C34" s="18" t="s">
        <v>120</v>
      </c>
      <c r="D34" s="87">
        <v>75.091</v>
      </c>
      <c r="E34" s="19">
        <v>0.600042</v>
      </c>
      <c r="F34" s="20">
        <v>-7.79519</v>
      </c>
      <c r="G34" s="96">
        <v>24</v>
      </c>
      <c r="H34" s="18" t="s">
        <v>219</v>
      </c>
      <c r="I34" s="87">
        <v>86.29</v>
      </c>
      <c r="J34" s="19">
        <v>0.675004</v>
      </c>
      <c r="K34" s="20">
        <v>23.0018</v>
      </c>
    </row>
    <row r="35" spans="1:11" ht="10.5" customHeight="1">
      <c r="A35" s="13"/>
      <c r="B35" s="96">
        <v>25</v>
      </c>
      <c r="C35" s="18" t="s">
        <v>220</v>
      </c>
      <c r="D35" s="87">
        <v>66</v>
      </c>
      <c r="E35" s="19">
        <v>0.527397</v>
      </c>
      <c r="F35" s="20">
        <v>4.59588</v>
      </c>
      <c r="G35" s="96">
        <v>25</v>
      </c>
      <c r="H35" s="18" t="s">
        <v>119</v>
      </c>
      <c r="I35" s="87">
        <v>72.3348</v>
      </c>
      <c r="J35" s="19">
        <v>0.565839</v>
      </c>
      <c r="K35" s="20">
        <v>-5.35138</v>
      </c>
    </row>
    <row r="36" spans="1:11" ht="10.5" customHeight="1">
      <c r="A36" s="13"/>
      <c r="B36" s="96">
        <v>26</v>
      </c>
      <c r="C36" s="18" t="s">
        <v>221</v>
      </c>
      <c r="D36" s="87">
        <v>60.1602</v>
      </c>
      <c r="E36" s="19">
        <v>0.480732</v>
      </c>
      <c r="F36" s="20">
        <v>-5.55832</v>
      </c>
      <c r="G36" s="96">
        <v>26</v>
      </c>
      <c r="H36" s="18" t="s">
        <v>221</v>
      </c>
      <c r="I36" s="87">
        <v>68.8353</v>
      </c>
      <c r="J36" s="19">
        <v>0.538464</v>
      </c>
      <c r="K36" s="20">
        <v>5.91741</v>
      </c>
    </row>
    <row r="37" spans="1:11" ht="10.5" customHeight="1">
      <c r="A37" s="13"/>
      <c r="B37" s="96">
        <v>27</v>
      </c>
      <c r="C37" s="18" t="s">
        <v>121</v>
      </c>
      <c r="D37" s="87">
        <v>59.9169</v>
      </c>
      <c r="E37" s="19">
        <v>0.478788</v>
      </c>
      <c r="F37" s="20">
        <v>-3.72018</v>
      </c>
      <c r="G37" s="96">
        <v>27</v>
      </c>
      <c r="H37" s="18" t="s">
        <v>121</v>
      </c>
      <c r="I37" s="87">
        <v>58.8253</v>
      </c>
      <c r="J37" s="19">
        <v>0.460161</v>
      </c>
      <c r="K37" s="20">
        <v>-5.90461</v>
      </c>
    </row>
    <row r="38" spans="1:11" ht="10.5" customHeight="1">
      <c r="A38" s="13"/>
      <c r="B38" s="96">
        <v>28</v>
      </c>
      <c r="C38" s="18" t="s">
        <v>122</v>
      </c>
      <c r="D38" s="87">
        <v>57.7366</v>
      </c>
      <c r="E38" s="19">
        <v>0.461365</v>
      </c>
      <c r="F38" s="20">
        <v>1.67042</v>
      </c>
      <c r="G38" s="96">
        <v>28</v>
      </c>
      <c r="H38" s="18" t="s">
        <v>123</v>
      </c>
      <c r="I38" s="87">
        <v>55.789</v>
      </c>
      <c r="J38" s="19">
        <v>0.43641</v>
      </c>
      <c r="K38" s="20">
        <v>-12.2456</v>
      </c>
    </row>
    <row r="39" spans="1:11" ht="10.5" customHeight="1">
      <c r="A39" s="13"/>
      <c r="B39" s="96">
        <v>29</v>
      </c>
      <c r="C39" s="18" t="s">
        <v>124</v>
      </c>
      <c r="D39" s="87">
        <v>57.5896</v>
      </c>
      <c r="E39" s="19">
        <v>0.46019</v>
      </c>
      <c r="F39" s="20">
        <v>-25.4913</v>
      </c>
      <c r="G39" s="96">
        <v>29</v>
      </c>
      <c r="H39" s="18" t="s">
        <v>122</v>
      </c>
      <c r="I39" s="87">
        <v>55.6091</v>
      </c>
      <c r="J39" s="19">
        <v>0.435002</v>
      </c>
      <c r="K39" s="20">
        <v>-6.94081</v>
      </c>
    </row>
    <row r="40" spans="1:11" ht="10.5" customHeight="1">
      <c r="A40" s="13"/>
      <c r="B40" s="96">
        <v>30</v>
      </c>
      <c r="C40" s="18" t="s">
        <v>125</v>
      </c>
      <c r="D40" s="87">
        <v>56.313</v>
      </c>
      <c r="E40" s="19">
        <v>0.44999</v>
      </c>
      <c r="F40" s="20">
        <v>-4.27355</v>
      </c>
      <c r="G40" s="96">
        <v>30</v>
      </c>
      <c r="H40" s="18" t="s">
        <v>222</v>
      </c>
      <c r="I40" s="87">
        <v>47.9</v>
      </c>
      <c r="J40" s="19">
        <v>0.374698</v>
      </c>
      <c r="K40" s="20">
        <v>-7.88462</v>
      </c>
    </row>
    <row r="41" spans="1:11" ht="10.5" customHeight="1">
      <c r="A41" s="13"/>
      <c r="B41" s="96">
        <v>31</v>
      </c>
      <c r="C41" s="18" t="s">
        <v>223</v>
      </c>
      <c r="D41" s="87">
        <v>46.0317</v>
      </c>
      <c r="E41" s="19">
        <v>0.367833</v>
      </c>
      <c r="F41" s="20">
        <v>-15.2615</v>
      </c>
      <c r="G41" s="96">
        <v>31</v>
      </c>
      <c r="H41" s="18" t="s">
        <v>126</v>
      </c>
      <c r="I41" s="87">
        <v>47.155</v>
      </c>
      <c r="J41" s="19">
        <v>0.36887</v>
      </c>
      <c r="K41" s="20">
        <v>7.67186</v>
      </c>
    </row>
    <row r="42" spans="1:11" ht="10.5" customHeight="1">
      <c r="A42" s="13"/>
      <c r="B42" s="96">
        <v>32</v>
      </c>
      <c r="C42" s="18" t="s">
        <v>222</v>
      </c>
      <c r="D42" s="87">
        <v>43.735</v>
      </c>
      <c r="E42" s="19">
        <v>0.34948</v>
      </c>
      <c r="F42" s="20">
        <v>-11.315</v>
      </c>
      <c r="G42" s="96">
        <v>32</v>
      </c>
      <c r="H42" s="18" t="s">
        <v>127</v>
      </c>
      <c r="I42" s="87">
        <v>46.727</v>
      </c>
      <c r="J42" s="19">
        <v>0.365522</v>
      </c>
      <c r="K42" s="20">
        <v>-9.62245</v>
      </c>
    </row>
    <row r="43" spans="1:11" ht="10.5" customHeight="1">
      <c r="A43" s="13"/>
      <c r="B43" s="96">
        <v>33</v>
      </c>
      <c r="C43" s="18" t="s">
        <v>128</v>
      </c>
      <c r="D43" s="87">
        <v>36.8375</v>
      </c>
      <c r="E43" s="19">
        <v>0.294364</v>
      </c>
      <c r="F43" s="20">
        <v>7.59981</v>
      </c>
      <c r="G43" s="96">
        <v>33</v>
      </c>
      <c r="H43" s="18" t="s">
        <v>129</v>
      </c>
      <c r="I43" s="87">
        <v>44.8899</v>
      </c>
      <c r="J43" s="19">
        <v>0.351151</v>
      </c>
      <c r="K43" s="20">
        <v>-16.9591</v>
      </c>
    </row>
    <row r="44" spans="1:11" ht="10.5" customHeight="1">
      <c r="A44" s="13"/>
      <c r="B44" s="96">
        <v>34</v>
      </c>
      <c r="C44" s="18" t="s">
        <v>130</v>
      </c>
      <c r="D44" s="87">
        <v>36.7756</v>
      </c>
      <c r="E44" s="19">
        <v>0.293869</v>
      </c>
      <c r="F44" s="20">
        <v>-19.9762</v>
      </c>
      <c r="G44" s="96">
        <v>34</v>
      </c>
      <c r="H44" s="18" t="s">
        <v>131</v>
      </c>
      <c r="I44" s="87">
        <v>41.5279</v>
      </c>
      <c r="J44" s="19">
        <v>0.324852</v>
      </c>
      <c r="K44" s="20">
        <v>8.99639</v>
      </c>
    </row>
    <row r="45" spans="1:11" ht="10.5" customHeight="1">
      <c r="A45" s="13"/>
      <c r="B45" s="96">
        <v>35</v>
      </c>
      <c r="C45" s="18" t="s">
        <v>132</v>
      </c>
      <c r="D45" s="87">
        <v>36.364</v>
      </c>
      <c r="E45" s="19">
        <v>0.29058</v>
      </c>
      <c r="F45" s="20">
        <v>-3.94937</v>
      </c>
      <c r="G45" s="96">
        <v>35</v>
      </c>
      <c r="H45" s="18" t="s">
        <v>224</v>
      </c>
      <c r="I45" s="87">
        <v>41.49</v>
      </c>
      <c r="J45" s="19">
        <v>0.324556</v>
      </c>
      <c r="K45" s="20">
        <v>5.14338</v>
      </c>
    </row>
    <row r="46" spans="1:11" ht="10.5" customHeight="1">
      <c r="A46" s="13"/>
      <c r="B46" s="96">
        <v>36</v>
      </c>
      <c r="C46" s="18" t="s">
        <v>133</v>
      </c>
      <c r="D46" s="87">
        <v>34.956</v>
      </c>
      <c r="E46" s="19">
        <v>0.279329</v>
      </c>
      <c r="F46" s="20">
        <v>7.95992</v>
      </c>
      <c r="G46" s="96">
        <v>36</v>
      </c>
      <c r="H46" s="18" t="s">
        <v>220</v>
      </c>
      <c r="I46" s="87">
        <v>40</v>
      </c>
      <c r="J46" s="19">
        <v>0.3129</v>
      </c>
      <c r="K46" s="20">
        <v>-4.30622</v>
      </c>
    </row>
    <row r="47" spans="1:11" ht="10.5" customHeight="1">
      <c r="A47" s="13"/>
      <c r="B47" s="96">
        <v>37</v>
      </c>
      <c r="C47" s="18" t="s">
        <v>134</v>
      </c>
      <c r="D47" s="87">
        <v>33.6993</v>
      </c>
      <c r="E47" s="19">
        <v>0.269287</v>
      </c>
      <c r="F47" s="20">
        <v>-1.90605</v>
      </c>
      <c r="G47" s="96">
        <v>37</v>
      </c>
      <c r="H47" s="18" t="s">
        <v>132</v>
      </c>
      <c r="I47" s="87">
        <v>39.151</v>
      </c>
      <c r="J47" s="19">
        <v>0.306259</v>
      </c>
      <c r="K47" s="20">
        <v>7.80291</v>
      </c>
    </row>
    <row r="48" spans="1:11" ht="10.5" customHeight="1">
      <c r="A48" s="13"/>
      <c r="B48" s="96">
        <v>38</v>
      </c>
      <c r="C48" s="18" t="s">
        <v>225</v>
      </c>
      <c r="D48" s="87">
        <v>32.8</v>
      </c>
      <c r="E48" s="19">
        <v>0.2621</v>
      </c>
      <c r="F48" s="20">
        <v>-36.1868</v>
      </c>
      <c r="G48" s="96">
        <v>38</v>
      </c>
      <c r="H48" s="18" t="s">
        <v>225</v>
      </c>
      <c r="I48" s="87">
        <v>39</v>
      </c>
      <c r="J48" s="19">
        <v>0.305078</v>
      </c>
      <c r="K48" s="20">
        <v>-18.75</v>
      </c>
    </row>
    <row r="49" spans="1:11" ht="10.5" customHeight="1">
      <c r="A49" s="13"/>
      <c r="B49" s="96">
        <v>39</v>
      </c>
      <c r="C49" s="18" t="s">
        <v>129</v>
      </c>
      <c r="D49" s="87">
        <v>31.045</v>
      </c>
      <c r="E49" s="19">
        <v>0.248076</v>
      </c>
      <c r="F49" s="20">
        <v>-13.0153</v>
      </c>
      <c r="G49" s="96">
        <v>39</v>
      </c>
      <c r="H49" s="18" t="s">
        <v>128</v>
      </c>
      <c r="I49" s="87">
        <v>36.256</v>
      </c>
      <c r="J49" s="19">
        <v>0.283613</v>
      </c>
      <c r="K49" s="20">
        <v>-4.40079</v>
      </c>
    </row>
    <row r="50" spans="1:11" ht="10.5" customHeight="1">
      <c r="A50" s="13"/>
      <c r="B50" s="96">
        <v>40</v>
      </c>
      <c r="C50" s="18" t="s">
        <v>127</v>
      </c>
      <c r="D50" s="87">
        <v>28.883</v>
      </c>
      <c r="E50" s="19">
        <v>0.2308</v>
      </c>
      <c r="F50" s="20">
        <v>-16.6869</v>
      </c>
      <c r="G50" s="96">
        <v>40</v>
      </c>
      <c r="H50" s="18" t="s">
        <v>134</v>
      </c>
      <c r="I50" s="87">
        <v>36.0671</v>
      </c>
      <c r="J50" s="19">
        <v>0.282135</v>
      </c>
      <c r="K50" s="20">
        <v>-1.32128</v>
      </c>
    </row>
    <row r="51" spans="1:11" ht="10.5" customHeight="1">
      <c r="A51" s="13"/>
      <c r="B51" s="96">
        <v>41</v>
      </c>
      <c r="C51" s="18" t="s">
        <v>123</v>
      </c>
      <c r="D51" s="87">
        <v>25.468</v>
      </c>
      <c r="E51" s="19">
        <v>0.203511</v>
      </c>
      <c r="F51" s="20">
        <v>19.2936</v>
      </c>
      <c r="G51" s="96">
        <v>41</v>
      </c>
      <c r="H51" s="18" t="s">
        <v>124</v>
      </c>
      <c r="I51" s="87">
        <v>31.8203</v>
      </c>
      <c r="J51" s="19">
        <v>0.248915</v>
      </c>
      <c r="K51" s="20">
        <v>-2.42525</v>
      </c>
    </row>
    <row r="52" spans="1:11" ht="10.5" customHeight="1">
      <c r="A52" s="13"/>
      <c r="B52" s="96">
        <v>42</v>
      </c>
      <c r="C52" s="18" t="s">
        <v>226</v>
      </c>
      <c r="D52" s="87">
        <v>25.302</v>
      </c>
      <c r="E52" s="19">
        <v>0.202185</v>
      </c>
      <c r="F52" s="20">
        <v>-27.4182</v>
      </c>
      <c r="G52" s="96">
        <v>42</v>
      </c>
      <c r="H52" s="18" t="s">
        <v>223</v>
      </c>
      <c r="I52" s="87">
        <v>31.4553</v>
      </c>
      <c r="J52" s="19">
        <v>0.246059</v>
      </c>
      <c r="K52" s="20">
        <v>0.587786</v>
      </c>
    </row>
    <row r="53" spans="1:11" ht="10.5" customHeight="1">
      <c r="A53" s="13"/>
      <c r="B53" s="96">
        <v>43</v>
      </c>
      <c r="C53" s="18" t="s">
        <v>227</v>
      </c>
      <c r="D53" s="87">
        <v>25.1642</v>
      </c>
      <c r="E53" s="19">
        <v>0.201084</v>
      </c>
      <c r="F53" s="20">
        <v>-24.1611</v>
      </c>
      <c r="G53" s="96">
        <v>43</v>
      </c>
      <c r="H53" s="18" t="s">
        <v>228</v>
      </c>
      <c r="I53" s="87">
        <v>27.5725</v>
      </c>
      <c r="J53" s="19">
        <v>0.215686</v>
      </c>
      <c r="K53" s="20">
        <v>-8.97612</v>
      </c>
    </row>
    <row r="54" spans="1:11" ht="10.5" customHeight="1">
      <c r="A54" s="13"/>
      <c r="B54" s="96">
        <v>44</v>
      </c>
      <c r="C54" s="18" t="s">
        <v>265</v>
      </c>
      <c r="D54" s="87">
        <v>24.63</v>
      </c>
      <c r="E54" s="19">
        <v>0.196815</v>
      </c>
      <c r="F54" s="20">
        <v>-33.8614</v>
      </c>
      <c r="G54" s="96">
        <v>44</v>
      </c>
      <c r="H54" s="18" t="s">
        <v>130</v>
      </c>
      <c r="I54" s="87">
        <v>25.1748</v>
      </c>
      <c r="J54" s="19">
        <v>0.19693</v>
      </c>
      <c r="K54" s="20">
        <v>-17.6425</v>
      </c>
    </row>
    <row r="55" spans="1:11" ht="10.5" customHeight="1">
      <c r="A55" s="13"/>
      <c r="B55" s="96">
        <v>45</v>
      </c>
      <c r="C55" s="18" t="s">
        <v>135</v>
      </c>
      <c r="D55" s="87">
        <v>23.3398</v>
      </c>
      <c r="E55" s="19">
        <v>0.186505</v>
      </c>
      <c r="F55" s="20">
        <v>-12.4552</v>
      </c>
      <c r="G55" s="96">
        <v>45</v>
      </c>
      <c r="H55" s="18" t="s">
        <v>226</v>
      </c>
      <c r="I55" s="87">
        <v>22.7</v>
      </c>
      <c r="J55" s="19">
        <v>0.177571</v>
      </c>
      <c r="K55" s="20">
        <v>-21.743</v>
      </c>
    </row>
    <row r="56" spans="1:11" ht="10.5" customHeight="1">
      <c r="A56" s="13"/>
      <c r="B56" s="96">
        <v>46</v>
      </c>
      <c r="C56" s="18" t="s">
        <v>131</v>
      </c>
      <c r="D56" s="87">
        <v>22.7725</v>
      </c>
      <c r="E56" s="19">
        <v>0.181972</v>
      </c>
      <c r="F56" s="20">
        <v>1.96204</v>
      </c>
      <c r="G56" s="96">
        <v>46</v>
      </c>
      <c r="H56" s="18" t="s">
        <v>136</v>
      </c>
      <c r="I56" s="87">
        <v>19.4618</v>
      </c>
      <c r="J56" s="19">
        <v>0.15224</v>
      </c>
      <c r="K56" s="20">
        <v>-3.7543</v>
      </c>
    </row>
    <row r="57" spans="1:11" ht="10.5" customHeight="1">
      <c r="A57" s="13"/>
      <c r="B57" s="96">
        <v>47</v>
      </c>
      <c r="C57" s="18" t="s">
        <v>126</v>
      </c>
      <c r="D57" s="87">
        <v>20.435</v>
      </c>
      <c r="E57" s="19">
        <v>0.163293</v>
      </c>
      <c r="F57" s="20">
        <v>-7.48831</v>
      </c>
      <c r="G57" s="96">
        <v>47</v>
      </c>
      <c r="H57" s="18" t="s">
        <v>227</v>
      </c>
      <c r="I57" s="87">
        <v>19.2456</v>
      </c>
      <c r="J57" s="19">
        <v>0.150549</v>
      </c>
      <c r="K57" s="20">
        <v>-6.9927</v>
      </c>
    </row>
    <row r="58" spans="1:11" ht="10.5" customHeight="1">
      <c r="A58" s="13"/>
      <c r="B58" s="96">
        <v>48</v>
      </c>
      <c r="C58" s="18" t="s">
        <v>137</v>
      </c>
      <c r="D58" s="87">
        <v>16.7977</v>
      </c>
      <c r="E58" s="19">
        <v>0.134228</v>
      </c>
      <c r="F58" s="20">
        <v>-8.36275</v>
      </c>
      <c r="G58" s="96">
        <v>48</v>
      </c>
      <c r="H58" s="18" t="s">
        <v>138</v>
      </c>
      <c r="I58" s="87">
        <v>19.2296</v>
      </c>
      <c r="J58" s="19">
        <v>0.150424</v>
      </c>
      <c r="K58" s="20">
        <v>5.59216</v>
      </c>
    </row>
    <row r="59" spans="1:11" ht="10.5" customHeight="1">
      <c r="A59" s="13"/>
      <c r="B59" s="96">
        <v>49</v>
      </c>
      <c r="C59" s="18" t="s">
        <v>138</v>
      </c>
      <c r="D59" s="87">
        <v>14.8518</v>
      </c>
      <c r="E59" s="19">
        <v>0.118679</v>
      </c>
      <c r="F59" s="20">
        <v>11.0091</v>
      </c>
      <c r="G59" s="96">
        <v>49</v>
      </c>
      <c r="H59" s="18" t="s">
        <v>139</v>
      </c>
      <c r="I59" s="87">
        <v>19.207</v>
      </c>
      <c r="J59" s="19">
        <v>0.150247</v>
      </c>
      <c r="K59" s="20">
        <v>-6.19231</v>
      </c>
    </row>
    <row r="60" spans="1:11" ht="10.5" customHeight="1">
      <c r="A60" s="13"/>
      <c r="B60" s="96">
        <v>50</v>
      </c>
      <c r="C60" s="18" t="s">
        <v>136</v>
      </c>
      <c r="D60" s="87">
        <v>13.5721</v>
      </c>
      <c r="E60" s="19">
        <v>0.108452</v>
      </c>
      <c r="F60" s="20">
        <v>-3.55964</v>
      </c>
      <c r="G60" s="96">
        <v>50</v>
      </c>
      <c r="H60" s="18" t="s">
        <v>229</v>
      </c>
      <c r="I60" s="87">
        <v>19.19</v>
      </c>
      <c r="J60" s="19">
        <v>0.150114</v>
      </c>
      <c r="K60" s="20">
        <v>1.34885</v>
      </c>
    </row>
    <row r="61" spans="1:11" ht="12" customHeight="1">
      <c r="A61" s="13"/>
      <c r="B61" s="41"/>
      <c r="C61" s="43" t="s">
        <v>266</v>
      </c>
      <c r="D61" s="88">
        <v>12145.6</v>
      </c>
      <c r="E61" s="33">
        <v>97.0538</v>
      </c>
      <c r="F61" s="70" t="s">
        <v>51</v>
      </c>
      <c r="G61" s="42"/>
      <c r="H61" s="43" t="s">
        <v>266</v>
      </c>
      <c r="I61" s="88">
        <v>12194.9</v>
      </c>
      <c r="J61" s="33">
        <v>95.3943</v>
      </c>
      <c r="K61" s="70" t="s">
        <v>51</v>
      </c>
    </row>
    <row r="62" spans="1:11" ht="21" customHeight="1">
      <c r="A62" s="13"/>
      <c r="B62" s="55"/>
      <c r="C62" s="44" t="s">
        <v>267</v>
      </c>
      <c r="D62" s="89">
        <v>12514.3</v>
      </c>
      <c r="E62" s="36">
        <v>100</v>
      </c>
      <c r="F62" s="37">
        <v>-4.3619</v>
      </c>
      <c r="G62" s="97"/>
      <c r="H62" s="44" t="s">
        <v>267</v>
      </c>
      <c r="I62" s="89">
        <v>12783.6</v>
      </c>
      <c r="J62" s="36">
        <v>100</v>
      </c>
      <c r="K62" s="37">
        <v>-4.15924</v>
      </c>
    </row>
    <row r="63" spans="1:11" ht="3.75" customHeight="1">
      <c r="A63" s="68"/>
      <c r="B63" s="14"/>
      <c r="C63" s="4"/>
      <c r="D63" s="45"/>
      <c r="E63" s="45"/>
      <c r="F63" s="46"/>
      <c r="G63" s="46"/>
      <c r="H63" s="4"/>
      <c r="I63" s="45"/>
      <c r="J63" s="45"/>
      <c r="K63" s="46"/>
    </row>
    <row r="64" spans="1:11" ht="12" customHeight="1">
      <c r="A64" s="68"/>
      <c r="B64" s="105" t="s">
        <v>97</v>
      </c>
      <c r="C64" s="57"/>
      <c r="D64" s="58"/>
      <c r="E64" s="58"/>
      <c r="F64" s="59"/>
      <c r="G64" s="59"/>
      <c r="H64" s="57"/>
      <c r="I64" s="48"/>
      <c r="J64" s="48"/>
      <c r="K64" s="49"/>
    </row>
    <row r="65" spans="1:11" ht="9" customHeight="1">
      <c r="A65" s="68"/>
      <c r="B65" s="61" t="s">
        <v>268</v>
      </c>
      <c r="C65" s="62"/>
      <c r="D65" s="63"/>
      <c r="E65" s="63"/>
      <c r="F65" s="64"/>
      <c r="G65" s="64"/>
      <c r="H65" s="62"/>
      <c r="I65" s="45"/>
      <c r="J65" s="45"/>
      <c r="K65" s="46"/>
    </row>
    <row r="66" spans="1:11" ht="9" customHeight="1">
      <c r="A66" s="68"/>
      <c r="B66" s="61" t="s">
        <v>269</v>
      </c>
      <c r="C66" s="62"/>
      <c r="D66" s="63"/>
      <c r="E66" s="63"/>
      <c r="F66" s="64"/>
      <c r="G66" s="64"/>
      <c r="H66" s="62"/>
      <c r="I66" s="45"/>
      <c r="J66" s="45"/>
      <c r="K66" s="46"/>
    </row>
    <row r="67" spans="1:11" ht="9" customHeight="1">
      <c r="A67" s="13"/>
      <c r="B67" s="61" t="s">
        <v>270</v>
      </c>
      <c r="C67" s="62"/>
      <c r="D67" s="63"/>
      <c r="E67" s="63"/>
      <c r="F67" s="64"/>
      <c r="G67" s="64"/>
      <c r="H67" s="62"/>
      <c r="I67" s="45"/>
      <c r="J67" s="45"/>
      <c r="K67" s="46"/>
    </row>
    <row r="68" spans="2:11" ht="3.75" customHeight="1">
      <c r="B68" s="50"/>
      <c r="C68" s="51"/>
      <c r="D68" s="52"/>
      <c r="E68" s="52"/>
      <c r="F68" s="53"/>
      <c r="G68" s="53"/>
      <c r="H68" s="51"/>
      <c r="I68" s="52"/>
      <c r="J68" s="52"/>
      <c r="K68" s="53"/>
    </row>
    <row r="69" spans="4:11" ht="9" customHeight="1">
      <c r="D69" s="7"/>
      <c r="E69" s="7"/>
      <c r="G69" s="15"/>
      <c r="I69" s="7"/>
      <c r="J69" s="7"/>
      <c r="K69" s="6"/>
    </row>
  </sheetData>
  <sheetProtection/>
  <mergeCells count="3">
    <mergeCell ref="B1:K1"/>
    <mergeCell ref="B2:K2"/>
    <mergeCell ref="B3:K3"/>
  </mergeCells>
  <conditionalFormatting sqref="G62 B61:B62">
    <cfRule type="cellIs" priority="36" dxfId="112" operator="greaterThan" stopIfTrue="1">
      <formula>50</formula>
    </cfRule>
  </conditionalFormatting>
  <conditionalFormatting sqref="G7:G10">
    <cfRule type="cellIs" priority="35" dxfId="112" operator="greaterThan" stopIfTrue="1">
      <formula>50</formula>
    </cfRule>
  </conditionalFormatting>
  <conditionalFormatting sqref="G20">
    <cfRule type="cellIs" priority="34" dxfId="112" operator="greaterThan" stopIfTrue="1">
      <formula>50</formula>
    </cfRule>
  </conditionalFormatting>
  <conditionalFormatting sqref="G21">
    <cfRule type="cellIs" priority="33" dxfId="112" operator="greaterThan" stopIfTrue="1">
      <formula>50</formula>
    </cfRule>
  </conditionalFormatting>
  <conditionalFormatting sqref="G11">
    <cfRule type="cellIs" priority="32" dxfId="112" operator="greaterThan" stopIfTrue="1">
      <formula>50</formula>
    </cfRule>
  </conditionalFormatting>
  <conditionalFormatting sqref="G7:G11 G20:G21">
    <cfRule type="cellIs" priority="31" dxfId="113" operator="equal" stopIfTrue="1">
      <formula>0</formula>
    </cfRule>
  </conditionalFormatting>
  <conditionalFormatting sqref="G7:G11">
    <cfRule type="cellIs" priority="25" dxfId="112" operator="greaterThan" stopIfTrue="1">
      <formula>50</formula>
    </cfRule>
  </conditionalFormatting>
  <conditionalFormatting sqref="B7:B10">
    <cfRule type="cellIs" priority="30" dxfId="112" operator="greaterThan" stopIfTrue="1">
      <formula>50</formula>
    </cfRule>
  </conditionalFormatting>
  <conditionalFormatting sqref="B20">
    <cfRule type="cellIs" priority="29" dxfId="112" operator="greaterThan" stopIfTrue="1">
      <formula>50</formula>
    </cfRule>
  </conditionalFormatting>
  <conditionalFormatting sqref="B21">
    <cfRule type="cellIs" priority="28" dxfId="112" operator="greaterThan" stopIfTrue="1">
      <formula>50</formula>
    </cfRule>
  </conditionalFormatting>
  <conditionalFormatting sqref="B11">
    <cfRule type="cellIs" priority="27" dxfId="112" operator="greaterThan" stopIfTrue="1">
      <formula>50</formula>
    </cfRule>
  </conditionalFormatting>
  <conditionalFormatting sqref="B7:B11 B20:B21">
    <cfRule type="cellIs" priority="26" dxfId="113" operator="equal" stopIfTrue="1">
      <formula>0</formula>
    </cfRule>
  </conditionalFormatting>
  <conditionalFormatting sqref="G12 G14 G16">
    <cfRule type="cellIs" priority="24" dxfId="112" operator="greaterThan" stopIfTrue="1">
      <formula>50</formula>
    </cfRule>
  </conditionalFormatting>
  <conditionalFormatting sqref="G13 G15">
    <cfRule type="cellIs" priority="23" dxfId="112" operator="greaterThan" stopIfTrue="1">
      <formula>50</formula>
    </cfRule>
  </conditionalFormatting>
  <conditionalFormatting sqref="G12:G16">
    <cfRule type="cellIs" priority="22" dxfId="113" operator="equal" stopIfTrue="1">
      <formula>0</formula>
    </cfRule>
  </conditionalFormatting>
  <conditionalFormatting sqref="B12 B14 B16">
    <cfRule type="cellIs" priority="21" dxfId="112" operator="greaterThan" stopIfTrue="1">
      <formula>50</formula>
    </cfRule>
  </conditionalFormatting>
  <conditionalFormatting sqref="B13 B15">
    <cfRule type="cellIs" priority="20" dxfId="112" operator="greaterThan" stopIfTrue="1">
      <formula>50</formula>
    </cfRule>
  </conditionalFormatting>
  <conditionalFormatting sqref="B12:B16">
    <cfRule type="cellIs" priority="19" dxfId="113" operator="equal" stopIfTrue="1">
      <formula>0</formula>
    </cfRule>
  </conditionalFormatting>
  <conditionalFormatting sqref="G12:G16">
    <cfRule type="cellIs" priority="18" dxfId="112" operator="greaterThan" stopIfTrue="1">
      <formula>50</formula>
    </cfRule>
  </conditionalFormatting>
  <conditionalFormatting sqref="G17 G19">
    <cfRule type="cellIs" priority="17" dxfId="112" operator="greaterThan" stopIfTrue="1">
      <formula>50</formula>
    </cfRule>
  </conditionalFormatting>
  <conditionalFormatting sqref="G18">
    <cfRule type="cellIs" priority="16" dxfId="112" operator="greaterThan" stopIfTrue="1">
      <formula>50</formula>
    </cfRule>
  </conditionalFormatting>
  <conditionalFormatting sqref="G17:G19">
    <cfRule type="cellIs" priority="15" dxfId="113" operator="equal" stopIfTrue="1">
      <formula>0</formula>
    </cfRule>
  </conditionalFormatting>
  <conditionalFormatting sqref="B17 B19">
    <cfRule type="cellIs" priority="14" dxfId="112" operator="greaterThan" stopIfTrue="1">
      <formula>50</formula>
    </cfRule>
  </conditionalFormatting>
  <conditionalFormatting sqref="B18">
    <cfRule type="cellIs" priority="13" dxfId="112" operator="greaterThan" stopIfTrue="1">
      <formula>50</formula>
    </cfRule>
  </conditionalFormatting>
  <conditionalFormatting sqref="B17:B19">
    <cfRule type="cellIs" priority="12" dxfId="113" operator="equal" stopIfTrue="1">
      <formula>0</formula>
    </cfRule>
  </conditionalFormatting>
  <conditionalFormatting sqref="G17:G19">
    <cfRule type="cellIs" priority="11" dxfId="112" operator="greaterThan" stopIfTrue="1">
      <formula>50</formula>
    </cfRule>
  </conditionalFormatting>
  <conditionalFormatting sqref="G6">
    <cfRule type="cellIs" priority="10" dxfId="112" operator="greaterThan" stopIfTrue="1">
      <formula>50</formula>
    </cfRule>
  </conditionalFormatting>
  <conditionalFormatting sqref="G6">
    <cfRule type="cellIs" priority="9" dxfId="113" operator="equal" stopIfTrue="1">
      <formula>0</formula>
    </cfRule>
  </conditionalFormatting>
  <conditionalFormatting sqref="B6">
    <cfRule type="cellIs" priority="8" dxfId="112" operator="greaterThan" stopIfTrue="1">
      <formula>50</formula>
    </cfRule>
  </conditionalFormatting>
  <conditionalFormatting sqref="B6">
    <cfRule type="cellIs" priority="7" dxfId="113" operator="equal" stopIfTrue="1">
      <formula>0</formula>
    </cfRule>
  </conditionalFormatting>
  <conditionalFormatting sqref="G6">
    <cfRule type="cellIs" priority="6" dxfId="112" operator="greaterThan" stopIfTrue="1">
      <formula>50</formula>
    </cfRule>
  </conditionalFormatting>
  <conditionalFormatting sqref="G22:G60">
    <cfRule type="cellIs" priority="5" dxfId="112" operator="greaterThan" stopIfTrue="1">
      <formula>50</formula>
    </cfRule>
  </conditionalFormatting>
  <conditionalFormatting sqref="G22:G60">
    <cfRule type="cellIs" priority="4" dxfId="113" operator="equal" stopIfTrue="1">
      <formula>0</formula>
    </cfRule>
  </conditionalFormatting>
  <conditionalFormatting sqref="B22:B60">
    <cfRule type="cellIs" priority="3" dxfId="112" operator="greaterThan" stopIfTrue="1">
      <formula>50</formula>
    </cfRule>
  </conditionalFormatting>
  <conditionalFormatting sqref="B22:B60">
    <cfRule type="cellIs" priority="2" dxfId="113" operator="equal" stopIfTrue="1">
      <formula>0</formula>
    </cfRule>
  </conditionalFormatting>
  <conditionalFormatting sqref="G22:G60">
    <cfRule type="cellIs" priority="1" dxfId="112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69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6.7109375" defaultRowHeight="9" customHeight="1"/>
  <cols>
    <col min="1" max="1" width="1.7109375" style="3" customWidth="1"/>
    <col min="2" max="2" width="4.57421875" style="67" customWidth="1"/>
    <col min="3" max="3" width="20.28125" style="3" customWidth="1"/>
    <col min="4" max="4" width="4.8515625" style="3" customWidth="1"/>
    <col min="5" max="5" width="5.00390625" style="3" customWidth="1"/>
    <col min="6" max="6" width="8.57421875" style="6" customWidth="1"/>
    <col min="7" max="7" width="4.28125" style="67" customWidth="1"/>
    <col min="8" max="8" width="20.28125" style="3" customWidth="1"/>
    <col min="9" max="9" width="4.8515625" style="3" customWidth="1"/>
    <col min="10" max="10" width="5.00390625" style="3" customWidth="1"/>
    <col min="11" max="11" width="7.7109375" style="3" customWidth="1"/>
    <col min="12" max="12" width="1.7109375" style="3" customWidth="1"/>
    <col min="13" max="17" width="6.7109375" style="0" customWidth="1"/>
    <col min="18" max="16384" width="6.7109375" style="3" customWidth="1"/>
  </cols>
  <sheetData>
    <row r="1" spans="1:17" s="102" customFormat="1" ht="15" customHeight="1">
      <c r="A1" s="100"/>
      <c r="B1" s="110" t="s">
        <v>279</v>
      </c>
      <c r="C1" s="110"/>
      <c r="D1" s="110"/>
      <c r="E1" s="110"/>
      <c r="F1" s="110"/>
      <c r="G1" s="110"/>
      <c r="H1" s="110"/>
      <c r="I1" s="110"/>
      <c r="J1" s="110"/>
      <c r="K1" s="110"/>
      <c r="L1" s="101"/>
      <c r="M1" s="99"/>
      <c r="N1" s="99"/>
      <c r="O1" s="99"/>
      <c r="P1" s="99"/>
      <c r="Q1" s="99"/>
    </row>
    <row r="2" spans="1:17" s="102" customFormat="1" ht="39" customHeight="1">
      <c r="A2" s="103"/>
      <c r="B2" s="111" t="s">
        <v>280</v>
      </c>
      <c r="C2" s="111"/>
      <c r="D2" s="111"/>
      <c r="E2" s="111"/>
      <c r="F2" s="111"/>
      <c r="G2" s="111"/>
      <c r="H2" s="111"/>
      <c r="I2" s="111"/>
      <c r="J2" s="111"/>
      <c r="K2" s="111"/>
      <c r="L2" s="104"/>
      <c r="M2" s="99"/>
      <c r="N2" s="99"/>
      <c r="O2" s="99"/>
      <c r="P2" s="99"/>
      <c r="Q2" s="99"/>
    </row>
    <row r="3" spans="1:17" s="102" customFormat="1" ht="21" customHeight="1">
      <c r="A3" s="103"/>
      <c r="B3" s="112" t="s">
        <v>88</v>
      </c>
      <c r="C3" s="112"/>
      <c r="D3" s="112"/>
      <c r="E3" s="112"/>
      <c r="F3" s="112"/>
      <c r="G3" s="112"/>
      <c r="H3" s="112"/>
      <c r="I3" s="112"/>
      <c r="J3" s="112"/>
      <c r="K3" s="112"/>
      <c r="L3" s="104"/>
      <c r="M3" s="99"/>
      <c r="N3" s="99"/>
      <c r="O3" s="99"/>
      <c r="P3" s="99"/>
      <c r="Q3" s="99"/>
    </row>
    <row r="4" spans="1:11" ht="30" customHeight="1">
      <c r="A4" s="13"/>
      <c r="B4" s="11" t="s">
        <v>67</v>
      </c>
      <c r="C4" s="91" t="s">
        <v>13</v>
      </c>
      <c r="D4" s="92" t="s">
        <v>68</v>
      </c>
      <c r="E4" s="93" t="s">
        <v>69</v>
      </c>
      <c r="F4" s="98" t="s">
        <v>70</v>
      </c>
      <c r="G4" s="95" t="s">
        <v>67</v>
      </c>
      <c r="H4" s="91" t="s">
        <v>10</v>
      </c>
      <c r="I4" s="92" t="s">
        <v>68</v>
      </c>
      <c r="J4" s="93" t="s">
        <v>69</v>
      </c>
      <c r="K4" s="94" t="s">
        <v>70</v>
      </c>
    </row>
    <row r="5" spans="1:11" ht="3.75" customHeight="1">
      <c r="A5" s="13"/>
      <c r="B5" s="14"/>
      <c r="C5" s="4"/>
      <c r="D5" s="14"/>
      <c r="E5" s="14"/>
      <c r="F5" s="46"/>
      <c r="G5" s="14"/>
      <c r="H5" s="4"/>
      <c r="I5" s="14"/>
      <c r="J5" s="14"/>
      <c r="K5" s="14"/>
    </row>
    <row r="6" spans="1:11" ht="10.5" customHeight="1">
      <c r="A6" s="13"/>
      <c r="B6" s="96">
        <v>1</v>
      </c>
      <c r="C6" s="18" t="s">
        <v>140</v>
      </c>
      <c r="D6" s="87">
        <v>2098.16</v>
      </c>
      <c r="E6" s="19">
        <v>16.7661</v>
      </c>
      <c r="F6" s="20">
        <v>-7.71099</v>
      </c>
      <c r="G6" s="96">
        <v>1</v>
      </c>
      <c r="H6" s="18" t="s">
        <v>141</v>
      </c>
      <c r="I6" s="87">
        <v>2251.35</v>
      </c>
      <c r="J6" s="19">
        <v>17.6112</v>
      </c>
      <c r="K6" s="20">
        <v>-2.76205</v>
      </c>
    </row>
    <row r="7" spans="1:11" ht="10.5" customHeight="1">
      <c r="A7" s="13"/>
      <c r="B7" s="96">
        <v>2</v>
      </c>
      <c r="C7" s="18" t="s">
        <v>210</v>
      </c>
      <c r="D7" s="87">
        <v>1932.35</v>
      </c>
      <c r="E7" s="19">
        <v>15.4411</v>
      </c>
      <c r="F7" s="20">
        <v>-2.6557</v>
      </c>
      <c r="G7" s="96">
        <v>2</v>
      </c>
      <c r="H7" s="18" t="s">
        <v>211</v>
      </c>
      <c r="I7" s="87">
        <v>1888.83</v>
      </c>
      <c r="J7" s="19">
        <v>14.7754</v>
      </c>
      <c r="K7" s="20">
        <v>-1.54944</v>
      </c>
    </row>
    <row r="8" spans="1:11" ht="10.5" customHeight="1">
      <c r="A8" s="13"/>
      <c r="B8" s="96">
        <v>3</v>
      </c>
      <c r="C8" s="18" t="s">
        <v>141</v>
      </c>
      <c r="D8" s="87">
        <v>1454.61</v>
      </c>
      <c r="E8" s="19">
        <v>11.6236</v>
      </c>
      <c r="F8" s="20">
        <v>-3.19221</v>
      </c>
      <c r="G8" s="96">
        <v>3</v>
      </c>
      <c r="H8" s="18" t="s">
        <v>140</v>
      </c>
      <c r="I8" s="87">
        <v>1587.43</v>
      </c>
      <c r="J8" s="19">
        <v>12.4177</v>
      </c>
      <c r="K8" s="20">
        <v>-5.48564</v>
      </c>
    </row>
    <row r="9" spans="1:11" ht="10.5" customHeight="1">
      <c r="A9" s="13"/>
      <c r="B9" s="96">
        <v>4</v>
      </c>
      <c r="C9" s="18" t="s">
        <v>142</v>
      </c>
      <c r="D9" s="87">
        <v>644.933</v>
      </c>
      <c r="E9" s="19">
        <v>5.15357</v>
      </c>
      <c r="F9" s="20">
        <v>3.22448</v>
      </c>
      <c r="G9" s="96">
        <v>4</v>
      </c>
      <c r="H9" s="18" t="s">
        <v>142</v>
      </c>
      <c r="I9" s="87">
        <v>606.927</v>
      </c>
      <c r="J9" s="19">
        <v>4.74769</v>
      </c>
      <c r="K9" s="20">
        <v>-6.33588</v>
      </c>
    </row>
    <row r="10" spans="1:11" ht="10.5" customHeight="1">
      <c r="A10" s="13"/>
      <c r="B10" s="96">
        <v>5</v>
      </c>
      <c r="C10" s="18" t="s">
        <v>143</v>
      </c>
      <c r="D10" s="87">
        <v>516.734</v>
      </c>
      <c r="E10" s="19">
        <v>4.12915</v>
      </c>
      <c r="F10" s="20">
        <v>1.21461</v>
      </c>
      <c r="G10" s="96">
        <v>5</v>
      </c>
      <c r="H10" s="18" t="s">
        <v>143</v>
      </c>
      <c r="I10" s="87">
        <v>547.336</v>
      </c>
      <c r="J10" s="19">
        <v>4.28154</v>
      </c>
      <c r="K10" s="20">
        <v>-2.13627</v>
      </c>
    </row>
    <row r="11" spans="1:11" ht="10.5" customHeight="1">
      <c r="A11" s="13"/>
      <c r="B11" s="96"/>
      <c r="C11" s="90" t="s">
        <v>91</v>
      </c>
      <c r="D11" s="87">
        <v>25.532</v>
      </c>
      <c r="E11" s="19">
        <v>0.204023</v>
      </c>
      <c r="F11" s="20">
        <v>95.2476</v>
      </c>
      <c r="G11" s="96"/>
      <c r="H11" s="90" t="s">
        <v>239</v>
      </c>
      <c r="I11" s="87">
        <v>121.12</v>
      </c>
      <c r="J11" s="19">
        <v>0.947462</v>
      </c>
      <c r="K11" s="20">
        <v>-9.52558</v>
      </c>
    </row>
    <row r="12" spans="1:11" ht="10.5" customHeight="1">
      <c r="A12" s="13"/>
      <c r="B12" s="96"/>
      <c r="C12" s="90" t="s">
        <v>208</v>
      </c>
      <c r="D12" s="87">
        <v>491.202</v>
      </c>
      <c r="E12" s="19">
        <v>3.92513</v>
      </c>
      <c r="F12" s="20">
        <v>-1.25725</v>
      </c>
      <c r="G12" s="96"/>
      <c r="H12" s="18" t="s">
        <v>8</v>
      </c>
      <c r="I12" s="87"/>
      <c r="J12" s="19"/>
      <c r="K12" s="20"/>
    </row>
    <row r="13" spans="1:11" ht="10.5" customHeight="1">
      <c r="A13" s="13"/>
      <c r="B13" s="96">
        <v>6</v>
      </c>
      <c r="C13" s="18" t="s">
        <v>144</v>
      </c>
      <c r="D13" s="87">
        <v>495.426</v>
      </c>
      <c r="E13" s="19">
        <v>3.95888</v>
      </c>
      <c r="F13" s="20">
        <v>-5.94773</v>
      </c>
      <c r="G13" s="96">
        <v>6</v>
      </c>
      <c r="H13" s="18" t="s">
        <v>253</v>
      </c>
      <c r="I13" s="87">
        <v>416.602</v>
      </c>
      <c r="J13" s="19">
        <v>3.25887</v>
      </c>
      <c r="K13" s="20">
        <v>-4.51938</v>
      </c>
    </row>
    <row r="14" spans="1:11" ht="10.5" customHeight="1">
      <c r="A14" s="13"/>
      <c r="B14" s="96">
        <v>7</v>
      </c>
      <c r="C14" s="18" t="s">
        <v>145</v>
      </c>
      <c r="D14" s="87">
        <v>390.117</v>
      </c>
      <c r="E14" s="19">
        <v>3.11737</v>
      </c>
      <c r="F14" s="20">
        <v>-4.83838</v>
      </c>
      <c r="G14" s="96">
        <v>7</v>
      </c>
      <c r="H14" s="18" t="s">
        <v>144</v>
      </c>
      <c r="I14" s="87">
        <v>406.192</v>
      </c>
      <c r="J14" s="19">
        <v>3.17744</v>
      </c>
      <c r="K14" s="20">
        <v>-6.9432</v>
      </c>
    </row>
    <row r="15" spans="1:11" ht="10.5" customHeight="1">
      <c r="A15" s="13"/>
      <c r="B15" s="96">
        <v>8</v>
      </c>
      <c r="C15" s="18" t="s">
        <v>146</v>
      </c>
      <c r="D15" s="87">
        <v>373.93</v>
      </c>
      <c r="E15" s="19">
        <v>2.98802</v>
      </c>
      <c r="F15" s="20">
        <v>-1.75852</v>
      </c>
      <c r="G15" s="96">
        <v>8</v>
      </c>
      <c r="H15" s="18" t="s">
        <v>146</v>
      </c>
      <c r="I15" s="87">
        <v>397.516</v>
      </c>
      <c r="J15" s="19">
        <v>3.10957</v>
      </c>
      <c r="K15" s="20">
        <v>-1.91591</v>
      </c>
    </row>
    <row r="16" spans="1:11" ht="10.5" customHeight="1">
      <c r="A16" s="13"/>
      <c r="B16" s="96">
        <v>9</v>
      </c>
      <c r="C16" s="18" t="s">
        <v>147</v>
      </c>
      <c r="D16" s="87">
        <v>329.773</v>
      </c>
      <c r="E16" s="19">
        <v>2.63517</v>
      </c>
      <c r="F16" s="20">
        <v>-4.86545</v>
      </c>
      <c r="G16" s="96">
        <v>9</v>
      </c>
      <c r="H16" s="18" t="s">
        <v>148</v>
      </c>
      <c r="I16" s="87">
        <v>359.065</v>
      </c>
      <c r="J16" s="19">
        <v>2.80879</v>
      </c>
      <c r="K16" s="20">
        <v>-8.6038</v>
      </c>
    </row>
    <row r="17" spans="1:11" ht="10.5" customHeight="1">
      <c r="A17" s="13"/>
      <c r="B17" s="96"/>
      <c r="C17" s="90" t="s">
        <v>91</v>
      </c>
      <c r="D17" s="87">
        <v>153.885</v>
      </c>
      <c r="E17" s="19">
        <v>1.22967</v>
      </c>
      <c r="F17" s="20">
        <v>-4.90543</v>
      </c>
      <c r="G17" s="96"/>
      <c r="H17" s="18" t="s">
        <v>8</v>
      </c>
      <c r="I17" s="87"/>
      <c r="J17" s="19"/>
      <c r="K17" s="20"/>
    </row>
    <row r="18" spans="1:11" ht="10.5" customHeight="1">
      <c r="A18" s="13"/>
      <c r="B18" s="96"/>
      <c r="C18" s="90" t="s">
        <v>208</v>
      </c>
      <c r="D18" s="87">
        <v>175.888</v>
      </c>
      <c r="E18" s="19">
        <v>1.4055</v>
      </c>
      <c r="F18" s="20">
        <v>-4.83044</v>
      </c>
      <c r="G18" s="96"/>
      <c r="H18" s="18" t="s">
        <v>8</v>
      </c>
      <c r="I18" s="87"/>
      <c r="J18" s="19"/>
      <c r="K18" s="20"/>
    </row>
    <row r="19" spans="1:11" ht="10.5" customHeight="1">
      <c r="A19" s="13"/>
      <c r="B19" s="96">
        <v>10</v>
      </c>
      <c r="C19" s="18" t="s">
        <v>149</v>
      </c>
      <c r="D19" s="87">
        <v>303.221</v>
      </c>
      <c r="E19" s="19">
        <v>2.42299</v>
      </c>
      <c r="F19" s="20">
        <v>4.62365</v>
      </c>
      <c r="G19" s="96">
        <v>10</v>
      </c>
      <c r="H19" s="18" t="s">
        <v>147</v>
      </c>
      <c r="I19" s="87">
        <v>282.925</v>
      </c>
      <c r="J19" s="19">
        <v>2.21318</v>
      </c>
      <c r="K19" s="20">
        <v>-4.65749</v>
      </c>
    </row>
    <row r="20" spans="1:11" ht="10.5" customHeight="1">
      <c r="A20" s="13"/>
      <c r="B20" s="96"/>
      <c r="C20" s="18" t="s">
        <v>8</v>
      </c>
      <c r="D20" s="87"/>
      <c r="E20" s="19"/>
      <c r="F20" s="20"/>
      <c r="G20" s="96"/>
      <c r="H20" s="90" t="s">
        <v>209</v>
      </c>
      <c r="I20" s="87">
        <v>107.036</v>
      </c>
      <c r="J20" s="19">
        <v>0.837293</v>
      </c>
      <c r="K20" s="20">
        <v>-4.37193</v>
      </c>
    </row>
    <row r="21" spans="1:11" ht="10.5" customHeight="1">
      <c r="A21" s="13"/>
      <c r="B21" s="96">
        <v>11</v>
      </c>
      <c r="C21" s="18" t="s">
        <v>150</v>
      </c>
      <c r="D21" s="87">
        <v>281.825</v>
      </c>
      <c r="E21" s="19">
        <v>2.25203</v>
      </c>
      <c r="F21" s="20">
        <v>-17.4659</v>
      </c>
      <c r="G21" s="96">
        <v>11</v>
      </c>
      <c r="H21" s="18" t="s">
        <v>149</v>
      </c>
      <c r="I21" s="87">
        <v>268.658</v>
      </c>
      <c r="J21" s="19">
        <v>2.10158</v>
      </c>
      <c r="K21" s="20">
        <v>6.14257</v>
      </c>
    </row>
    <row r="22" spans="1:11" ht="10.5" customHeight="1">
      <c r="A22" s="13"/>
      <c r="B22" s="96">
        <v>12</v>
      </c>
      <c r="C22" s="18" t="s">
        <v>151</v>
      </c>
      <c r="D22" s="87">
        <v>280.321</v>
      </c>
      <c r="E22" s="19">
        <v>2.24001</v>
      </c>
      <c r="F22" s="20">
        <v>-1.76004</v>
      </c>
      <c r="G22" s="96">
        <v>12</v>
      </c>
      <c r="H22" s="18" t="s">
        <v>151</v>
      </c>
      <c r="I22" s="87">
        <v>230.568</v>
      </c>
      <c r="J22" s="19">
        <v>1.80362</v>
      </c>
      <c r="K22" s="20">
        <v>-2.80376</v>
      </c>
    </row>
    <row r="23" spans="1:11" ht="10.5" customHeight="1">
      <c r="A23" s="13"/>
      <c r="B23" s="96">
        <v>13</v>
      </c>
      <c r="C23" s="18" t="s">
        <v>240</v>
      </c>
      <c r="D23" s="87">
        <v>265.9</v>
      </c>
      <c r="E23" s="19">
        <v>2.12477</v>
      </c>
      <c r="F23" s="20">
        <v>-1.88192</v>
      </c>
      <c r="G23" s="96">
        <v>13</v>
      </c>
      <c r="H23" s="18" t="s">
        <v>240</v>
      </c>
      <c r="I23" s="87">
        <v>225</v>
      </c>
      <c r="J23" s="19">
        <v>1.76006</v>
      </c>
      <c r="K23" s="20">
        <v>-2.17391</v>
      </c>
    </row>
    <row r="24" spans="1:11" ht="10.5" customHeight="1">
      <c r="A24" s="13"/>
      <c r="B24" s="96">
        <v>14</v>
      </c>
      <c r="C24" s="18" t="s">
        <v>148</v>
      </c>
      <c r="D24" s="87">
        <v>264.02</v>
      </c>
      <c r="E24" s="19">
        <v>2.10975</v>
      </c>
      <c r="F24" s="20">
        <v>-1.28019</v>
      </c>
      <c r="G24" s="96">
        <v>14</v>
      </c>
      <c r="H24" s="18" t="s">
        <v>152</v>
      </c>
      <c r="I24" s="87">
        <v>198.61</v>
      </c>
      <c r="J24" s="19">
        <v>1.55363</v>
      </c>
      <c r="K24" s="20">
        <v>-4.16152</v>
      </c>
    </row>
    <row r="25" spans="1:11" ht="10.5" customHeight="1">
      <c r="A25" s="13"/>
      <c r="B25" s="96">
        <v>15</v>
      </c>
      <c r="C25" s="18" t="s">
        <v>153</v>
      </c>
      <c r="D25" s="87">
        <v>215.327</v>
      </c>
      <c r="E25" s="19">
        <v>1.72065</v>
      </c>
      <c r="F25" s="20">
        <v>0.454495</v>
      </c>
      <c r="G25" s="96">
        <v>15</v>
      </c>
      <c r="H25" s="18" t="s">
        <v>241</v>
      </c>
      <c r="I25" s="87">
        <v>196.15</v>
      </c>
      <c r="J25" s="19">
        <v>1.53438</v>
      </c>
      <c r="K25" s="20">
        <v>-6.00621</v>
      </c>
    </row>
    <row r="26" spans="1:11" ht="10.5" customHeight="1">
      <c r="A26" s="13"/>
      <c r="B26" s="96">
        <v>16</v>
      </c>
      <c r="C26" s="18" t="s">
        <v>154</v>
      </c>
      <c r="D26" s="87">
        <v>190.271</v>
      </c>
      <c r="E26" s="19">
        <v>1.52043</v>
      </c>
      <c r="F26" s="20">
        <v>1.36313</v>
      </c>
      <c r="G26" s="96">
        <v>16</v>
      </c>
      <c r="H26" s="18" t="s">
        <v>153</v>
      </c>
      <c r="I26" s="87">
        <v>194.668</v>
      </c>
      <c r="J26" s="19">
        <v>1.52279</v>
      </c>
      <c r="K26" s="20">
        <v>-3.94101</v>
      </c>
    </row>
    <row r="27" spans="1:11" ht="10.5" customHeight="1">
      <c r="A27" s="13"/>
      <c r="B27" s="96">
        <v>17</v>
      </c>
      <c r="C27" s="18" t="s">
        <v>155</v>
      </c>
      <c r="D27" s="87">
        <v>189.414</v>
      </c>
      <c r="E27" s="19">
        <v>1.51359</v>
      </c>
      <c r="F27" s="20">
        <v>-4.8924</v>
      </c>
      <c r="G27" s="96">
        <v>17</v>
      </c>
      <c r="H27" s="18" t="s">
        <v>254</v>
      </c>
      <c r="I27" s="87">
        <v>191.406</v>
      </c>
      <c r="J27" s="19">
        <v>1.49727</v>
      </c>
      <c r="K27" s="20">
        <v>-0.801236</v>
      </c>
    </row>
    <row r="28" spans="1:11" ht="10.5" customHeight="1">
      <c r="A28" s="13"/>
      <c r="B28" s="96">
        <v>18</v>
      </c>
      <c r="C28" s="18" t="s">
        <v>156</v>
      </c>
      <c r="D28" s="87">
        <v>185.28</v>
      </c>
      <c r="E28" s="19">
        <v>1.48055</v>
      </c>
      <c r="F28" s="20">
        <v>-3.06308</v>
      </c>
      <c r="G28" s="96">
        <v>18</v>
      </c>
      <c r="H28" s="18" t="s">
        <v>157</v>
      </c>
      <c r="I28" s="87">
        <v>174.231</v>
      </c>
      <c r="J28" s="19">
        <v>1.36292</v>
      </c>
      <c r="K28" s="20">
        <v>4.8935</v>
      </c>
    </row>
    <row r="29" spans="1:11" ht="10.5" customHeight="1">
      <c r="A29" s="13"/>
      <c r="B29" s="96">
        <v>19</v>
      </c>
      <c r="C29" s="18" t="s">
        <v>157</v>
      </c>
      <c r="D29" s="87">
        <v>176.785</v>
      </c>
      <c r="E29" s="19">
        <v>1.41266</v>
      </c>
      <c r="F29" s="20">
        <v>9.05459</v>
      </c>
      <c r="G29" s="96">
        <v>19</v>
      </c>
      <c r="H29" s="18" t="s">
        <v>155</v>
      </c>
      <c r="I29" s="87">
        <v>168.392</v>
      </c>
      <c r="J29" s="19">
        <v>1.31725</v>
      </c>
      <c r="K29" s="20">
        <v>-4.32845</v>
      </c>
    </row>
    <row r="30" spans="1:11" ht="10.5" customHeight="1">
      <c r="A30" s="13"/>
      <c r="B30" s="96">
        <v>20</v>
      </c>
      <c r="C30" s="18" t="s">
        <v>242</v>
      </c>
      <c r="D30" s="87">
        <v>174.919</v>
      </c>
      <c r="E30" s="19">
        <v>1.39775</v>
      </c>
      <c r="F30" s="20">
        <v>-14.0659</v>
      </c>
      <c r="G30" s="96">
        <v>20</v>
      </c>
      <c r="H30" s="18" t="s">
        <v>156</v>
      </c>
      <c r="I30" s="87">
        <v>143.474</v>
      </c>
      <c r="J30" s="19">
        <v>1.12233</v>
      </c>
      <c r="K30" s="20">
        <v>-19.7716</v>
      </c>
    </row>
    <row r="31" spans="1:11" ht="10.5" customHeight="1">
      <c r="A31" s="13"/>
      <c r="B31" s="96">
        <v>21</v>
      </c>
      <c r="C31" s="18" t="s">
        <v>158</v>
      </c>
      <c r="D31" s="87">
        <v>144.49</v>
      </c>
      <c r="E31" s="19">
        <v>1.1546</v>
      </c>
      <c r="F31" s="20">
        <v>-3.90825</v>
      </c>
      <c r="G31" s="96">
        <v>21</v>
      </c>
      <c r="H31" s="18" t="s">
        <v>242</v>
      </c>
      <c r="I31" s="87">
        <v>139.39</v>
      </c>
      <c r="J31" s="19">
        <v>1.09038</v>
      </c>
      <c r="K31" s="20">
        <v>-20.2005</v>
      </c>
    </row>
    <row r="32" spans="1:11" ht="10.5" customHeight="1">
      <c r="A32" s="13"/>
      <c r="B32" s="96">
        <v>22</v>
      </c>
      <c r="C32" s="18" t="s">
        <v>152</v>
      </c>
      <c r="D32" s="87">
        <v>142.557</v>
      </c>
      <c r="E32" s="19">
        <v>1.13916</v>
      </c>
      <c r="F32" s="20">
        <v>-0.890939</v>
      </c>
      <c r="G32" s="96">
        <v>22</v>
      </c>
      <c r="H32" s="18" t="s">
        <v>158</v>
      </c>
      <c r="I32" s="87">
        <v>135.653</v>
      </c>
      <c r="J32" s="19">
        <v>1.06114</v>
      </c>
      <c r="K32" s="20">
        <v>-4.93501</v>
      </c>
    </row>
    <row r="33" spans="1:11" ht="10.5" customHeight="1">
      <c r="A33" s="13"/>
      <c r="B33" s="96">
        <v>23</v>
      </c>
      <c r="C33" s="18" t="s">
        <v>159</v>
      </c>
      <c r="D33" s="87">
        <v>88.9631</v>
      </c>
      <c r="E33" s="19">
        <v>0.710892</v>
      </c>
      <c r="F33" s="20">
        <v>-14.3927</v>
      </c>
      <c r="G33" s="96">
        <v>23</v>
      </c>
      <c r="H33" s="18" t="s">
        <v>243</v>
      </c>
      <c r="I33" s="87">
        <v>91.5802</v>
      </c>
      <c r="J33" s="19">
        <v>0.716386</v>
      </c>
      <c r="K33" s="20">
        <v>-12.5058</v>
      </c>
    </row>
    <row r="34" spans="1:11" ht="10.5" customHeight="1">
      <c r="A34" s="13"/>
      <c r="B34" s="96">
        <v>24</v>
      </c>
      <c r="C34" s="18" t="s">
        <v>160</v>
      </c>
      <c r="D34" s="87">
        <v>75.091</v>
      </c>
      <c r="E34" s="19">
        <v>0.600042</v>
      </c>
      <c r="F34" s="20">
        <v>-7.79519</v>
      </c>
      <c r="G34" s="96">
        <v>24</v>
      </c>
      <c r="H34" s="18" t="s">
        <v>244</v>
      </c>
      <c r="I34" s="87">
        <v>86.29</v>
      </c>
      <c r="J34" s="19">
        <v>0.675004</v>
      </c>
      <c r="K34" s="20">
        <v>23.0018</v>
      </c>
    </row>
    <row r="35" spans="1:11" ht="10.5" customHeight="1">
      <c r="A35" s="13"/>
      <c r="B35" s="96">
        <v>25</v>
      </c>
      <c r="C35" s="18" t="s">
        <v>220</v>
      </c>
      <c r="D35" s="87">
        <v>66</v>
      </c>
      <c r="E35" s="19">
        <v>0.527397</v>
      </c>
      <c r="F35" s="20">
        <v>4.59588</v>
      </c>
      <c r="G35" s="96">
        <v>25</v>
      </c>
      <c r="H35" s="18" t="s">
        <v>159</v>
      </c>
      <c r="I35" s="87">
        <v>72.3348</v>
      </c>
      <c r="J35" s="19">
        <v>0.565839</v>
      </c>
      <c r="K35" s="20">
        <v>-5.35138</v>
      </c>
    </row>
    <row r="36" spans="1:11" ht="10.5" customHeight="1">
      <c r="A36" s="13"/>
      <c r="B36" s="96">
        <v>26</v>
      </c>
      <c r="C36" s="18" t="s">
        <v>245</v>
      </c>
      <c r="D36" s="87">
        <v>60.1602</v>
      </c>
      <c r="E36" s="19">
        <v>0.480732</v>
      </c>
      <c r="F36" s="20">
        <v>-5.55832</v>
      </c>
      <c r="G36" s="96">
        <v>26</v>
      </c>
      <c r="H36" s="18" t="s">
        <v>245</v>
      </c>
      <c r="I36" s="87">
        <v>68.8353</v>
      </c>
      <c r="J36" s="19">
        <v>0.538464</v>
      </c>
      <c r="K36" s="20">
        <v>5.91741</v>
      </c>
    </row>
    <row r="37" spans="1:11" ht="10.5" customHeight="1">
      <c r="A37" s="13"/>
      <c r="B37" s="96">
        <v>27</v>
      </c>
      <c r="C37" s="18" t="s">
        <v>161</v>
      </c>
      <c r="D37" s="87">
        <v>59.9169</v>
      </c>
      <c r="E37" s="19">
        <v>0.478788</v>
      </c>
      <c r="F37" s="20">
        <v>-3.72018</v>
      </c>
      <c r="G37" s="96">
        <v>27</v>
      </c>
      <c r="H37" s="18" t="s">
        <v>161</v>
      </c>
      <c r="I37" s="87">
        <v>58.8253</v>
      </c>
      <c r="J37" s="19">
        <v>0.460161</v>
      </c>
      <c r="K37" s="20">
        <v>-5.90461</v>
      </c>
    </row>
    <row r="38" spans="1:11" ht="10.5" customHeight="1">
      <c r="A38" s="13"/>
      <c r="B38" s="96">
        <v>28</v>
      </c>
      <c r="C38" s="18" t="s">
        <v>162</v>
      </c>
      <c r="D38" s="87">
        <v>57.7366</v>
      </c>
      <c r="E38" s="19">
        <v>0.461365</v>
      </c>
      <c r="F38" s="20">
        <v>1.67042</v>
      </c>
      <c r="G38" s="96">
        <v>28</v>
      </c>
      <c r="H38" s="18" t="s">
        <v>163</v>
      </c>
      <c r="I38" s="87">
        <v>55.789</v>
      </c>
      <c r="J38" s="19">
        <v>0.43641</v>
      </c>
      <c r="K38" s="20">
        <v>-12.2456</v>
      </c>
    </row>
    <row r="39" spans="1:11" ht="10.5" customHeight="1">
      <c r="A39" s="13"/>
      <c r="B39" s="96">
        <v>29</v>
      </c>
      <c r="C39" s="18" t="s">
        <v>164</v>
      </c>
      <c r="D39" s="87">
        <v>57.5896</v>
      </c>
      <c r="E39" s="19">
        <v>0.46019</v>
      </c>
      <c r="F39" s="20">
        <v>-25.4913</v>
      </c>
      <c r="G39" s="96">
        <v>29</v>
      </c>
      <c r="H39" s="18" t="s">
        <v>162</v>
      </c>
      <c r="I39" s="87">
        <v>55.6091</v>
      </c>
      <c r="J39" s="19">
        <v>0.435002</v>
      </c>
      <c r="K39" s="20">
        <v>-6.94081</v>
      </c>
    </row>
    <row r="40" spans="1:11" ht="10.5" customHeight="1">
      <c r="A40" s="13"/>
      <c r="B40" s="96">
        <v>30</v>
      </c>
      <c r="C40" s="18" t="s">
        <v>165</v>
      </c>
      <c r="D40" s="87">
        <v>56.313</v>
      </c>
      <c r="E40" s="19">
        <v>0.44999</v>
      </c>
      <c r="F40" s="20">
        <v>-4.27355</v>
      </c>
      <c r="G40" s="96">
        <v>30</v>
      </c>
      <c r="H40" s="18" t="s">
        <v>222</v>
      </c>
      <c r="I40" s="87">
        <v>47.9</v>
      </c>
      <c r="J40" s="19">
        <v>0.374698</v>
      </c>
      <c r="K40" s="20">
        <v>-7.88462</v>
      </c>
    </row>
    <row r="41" spans="1:11" ht="10.5" customHeight="1">
      <c r="A41" s="13"/>
      <c r="B41" s="96">
        <v>31</v>
      </c>
      <c r="C41" s="18" t="s">
        <v>246</v>
      </c>
      <c r="D41" s="87">
        <v>46.0317</v>
      </c>
      <c r="E41" s="19">
        <v>0.367833</v>
      </c>
      <c r="F41" s="20">
        <v>-15.2615</v>
      </c>
      <c r="G41" s="96">
        <v>31</v>
      </c>
      <c r="H41" s="18" t="s">
        <v>166</v>
      </c>
      <c r="I41" s="87">
        <v>47.155</v>
      </c>
      <c r="J41" s="19">
        <v>0.36887</v>
      </c>
      <c r="K41" s="20">
        <v>7.67186</v>
      </c>
    </row>
    <row r="42" spans="1:11" ht="10.5" customHeight="1">
      <c r="A42" s="13"/>
      <c r="B42" s="96">
        <v>32</v>
      </c>
      <c r="C42" s="18" t="s">
        <v>222</v>
      </c>
      <c r="D42" s="87">
        <v>43.735</v>
      </c>
      <c r="E42" s="19">
        <v>0.34948</v>
      </c>
      <c r="F42" s="20">
        <v>-11.315</v>
      </c>
      <c r="G42" s="96">
        <v>32</v>
      </c>
      <c r="H42" s="18" t="s">
        <v>167</v>
      </c>
      <c r="I42" s="87">
        <v>46.727</v>
      </c>
      <c r="J42" s="19">
        <v>0.365522</v>
      </c>
      <c r="K42" s="20">
        <v>-9.62245</v>
      </c>
    </row>
    <row r="43" spans="1:11" ht="10.5" customHeight="1">
      <c r="A43" s="13"/>
      <c r="B43" s="96">
        <v>33</v>
      </c>
      <c r="C43" s="18" t="s">
        <v>168</v>
      </c>
      <c r="D43" s="87">
        <v>36.8375</v>
      </c>
      <c r="E43" s="19">
        <v>0.294364</v>
      </c>
      <c r="F43" s="20">
        <v>7.59981</v>
      </c>
      <c r="G43" s="96">
        <v>33</v>
      </c>
      <c r="H43" s="18" t="s">
        <v>169</v>
      </c>
      <c r="I43" s="87">
        <v>44.8899</v>
      </c>
      <c r="J43" s="19">
        <v>0.351151</v>
      </c>
      <c r="K43" s="20">
        <v>-16.9591</v>
      </c>
    </row>
    <row r="44" spans="1:11" ht="10.5" customHeight="1">
      <c r="A44" s="13"/>
      <c r="B44" s="96">
        <v>34</v>
      </c>
      <c r="C44" s="18" t="s">
        <v>130</v>
      </c>
      <c r="D44" s="87">
        <v>36.7756</v>
      </c>
      <c r="E44" s="19">
        <v>0.293869</v>
      </c>
      <c r="F44" s="20">
        <v>-19.9762</v>
      </c>
      <c r="G44" s="96">
        <v>34</v>
      </c>
      <c r="H44" s="18" t="s">
        <v>170</v>
      </c>
      <c r="I44" s="87">
        <v>41.5279</v>
      </c>
      <c r="J44" s="19">
        <v>0.324852</v>
      </c>
      <c r="K44" s="20">
        <v>8.99639</v>
      </c>
    </row>
    <row r="45" spans="1:11" ht="10.5" customHeight="1">
      <c r="A45" s="13"/>
      <c r="B45" s="96">
        <v>35</v>
      </c>
      <c r="C45" s="18" t="s">
        <v>171</v>
      </c>
      <c r="D45" s="87">
        <v>36.364</v>
      </c>
      <c r="E45" s="19">
        <v>0.29058</v>
      </c>
      <c r="F45" s="20">
        <v>-3.94937</v>
      </c>
      <c r="G45" s="96">
        <v>35</v>
      </c>
      <c r="H45" s="18" t="s">
        <v>247</v>
      </c>
      <c r="I45" s="87">
        <v>41.49</v>
      </c>
      <c r="J45" s="19">
        <v>0.324556</v>
      </c>
      <c r="K45" s="20">
        <v>5.14338</v>
      </c>
    </row>
    <row r="46" spans="1:11" ht="10.5" customHeight="1">
      <c r="A46" s="13"/>
      <c r="B46" s="96">
        <v>36</v>
      </c>
      <c r="C46" s="18" t="s">
        <v>172</v>
      </c>
      <c r="D46" s="87">
        <v>34.956</v>
      </c>
      <c r="E46" s="19">
        <v>0.279329</v>
      </c>
      <c r="F46" s="20">
        <v>7.95992</v>
      </c>
      <c r="G46" s="96">
        <v>36</v>
      </c>
      <c r="H46" s="18" t="s">
        <v>220</v>
      </c>
      <c r="I46" s="87">
        <v>40</v>
      </c>
      <c r="J46" s="19">
        <v>0.3129</v>
      </c>
      <c r="K46" s="20">
        <v>-4.30622</v>
      </c>
    </row>
    <row r="47" spans="1:11" ht="10.5" customHeight="1">
      <c r="A47" s="13"/>
      <c r="B47" s="96">
        <v>37</v>
      </c>
      <c r="C47" s="18" t="s">
        <v>173</v>
      </c>
      <c r="D47" s="87">
        <v>33.6993</v>
      </c>
      <c r="E47" s="19">
        <v>0.269287</v>
      </c>
      <c r="F47" s="20">
        <v>-1.90605</v>
      </c>
      <c r="G47" s="96">
        <v>37</v>
      </c>
      <c r="H47" s="18" t="s">
        <v>171</v>
      </c>
      <c r="I47" s="87">
        <v>39.151</v>
      </c>
      <c r="J47" s="19">
        <v>0.306259</v>
      </c>
      <c r="K47" s="20">
        <v>7.80291</v>
      </c>
    </row>
    <row r="48" spans="1:11" ht="10.5" customHeight="1">
      <c r="A48" s="13"/>
      <c r="B48" s="96">
        <v>38</v>
      </c>
      <c r="C48" s="18" t="s">
        <v>248</v>
      </c>
      <c r="D48" s="87">
        <v>32.8</v>
      </c>
      <c r="E48" s="19">
        <v>0.2621</v>
      </c>
      <c r="F48" s="20">
        <v>-36.1868</v>
      </c>
      <c r="G48" s="96">
        <v>38</v>
      </c>
      <c r="H48" s="18" t="s">
        <v>248</v>
      </c>
      <c r="I48" s="87">
        <v>39</v>
      </c>
      <c r="J48" s="19">
        <v>0.305078</v>
      </c>
      <c r="K48" s="20">
        <v>-18.75</v>
      </c>
    </row>
    <row r="49" spans="1:11" ht="10.5" customHeight="1">
      <c r="A49" s="13"/>
      <c r="B49" s="96">
        <v>39</v>
      </c>
      <c r="C49" s="18" t="s">
        <v>169</v>
      </c>
      <c r="D49" s="87">
        <v>31.045</v>
      </c>
      <c r="E49" s="19">
        <v>0.248076</v>
      </c>
      <c r="F49" s="20">
        <v>-13.0153</v>
      </c>
      <c r="G49" s="96">
        <v>39</v>
      </c>
      <c r="H49" s="18" t="s">
        <v>168</v>
      </c>
      <c r="I49" s="87">
        <v>36.256</v>
      </c>
      <c r="J49" s="19">
        <v>0.283613</v>
      </c>
      <c r="K49" s="20">
        <v>-4.40079</v>
      </c>
    </row>
    <row r="50" spans="1:11" ht="10.5" customHeight="1">
      <c r="A50" s="13"/>
      <c r="B50" s="96">
        <v>40</v>
      </c>
      <c r="C50" s="18" t="s">
        <v>167</v>
      </c>
      <c r="D50" s="87">
        <v>28.883</v>
      </c>
      <c r="E50" s="19">
        <v>0.2308</v>
      </c>
      <c r="F50" s="20">
        <v>-16.6869</v>
      </c>
      <c r="G50" s="96">
        <v>40</v>
      </c>
      <c r="H50" s="18" t="s">
        <v>173</v>
      </c>
      <c r="I50" s="87">
        <v>36.0671</v>
      </c>
      <c r="J50" s="19">
        <v>0.282135</v>
      </c>
      <c r="K50" s="20">
        <v>-1.32128</v>
      </c>
    </row>
    <row r="51" spans="1:11" ht="10.5" customHeight="1">
      <c r="A51" s="13"/>
      <c r="B51" s="96">
        <v>41</v>
      </c>
      <c r="C51" s="18" t="s">
        <v>163</v>
      </c>
      <c r="D51" s="87">
        <v>25.468</v>
      </c>
      <c r="E51" s="19">
        <v>0.203511</v>
      </c>
      <c r="F51" s="20">
        <v>19.2936</v>
      </c>
      <c r="G51" s="96">
        <v>41</v>
      </c>
      <c r="H51" s="18" t="s">
        <v>164</v>
      </c>
      <c r="I51" s="87">
        <v>31.8203</v>
      </c>
      <c r="J51" s="19">
        <v>0.248915</v>
      </c>
      <c r="K51" s="20">
        <v>-2.42525</v>
      </c>
    </row>
    <row r="52" spans="1:11" ht="10.5" customHeight="1">
      <c r="A52" s="13"/>
      <c r="B52" s="96">
        <v>42</v>
      </c>
      <c r="C52" s="18" t="s">
        <v>249</v>
      </c>
      <c r="D52" s="87">
        <v>25.302</v>
      </c>
      <c r="E52" s="19">
        <v>0.202185</v>
      </c>
      <c r="F52" s="20">
        <v>-27.4182</v>
      </c>
      <c r="G52" s="96">
        <v>42</v>
      </c>
      <c r="H52" s="18" t="s">
        <v>246</v>
      </c>
      <c r="I52" s="87">
        <v>31.4553</v>
      </c>
      <c r="J52" s="19">
        <v>0.246059</v>
      </c>
      <c r="K52" s="20">
        <v>0.587786</v>
      </c>
    </row>
    <row r="53" spans="1:11" ht="10.5" customHeight="1">
      <c r="A53" s="13"/>
      <c r="B53" s="96">
        <v>43</v>
      </c>
      <c r="C53" s="18" t="s">
        <v>250</v>
      </c>
      <c r="D53" s="87">
        <v>25.1642</v>
      </c>
      <c r="E53" s="19">
        <v>0.201084</v>
      </c>
      <c r="F53" s="20">
        <v>-24.1611</v>
      </c>
      <c r="G53" s="96">
        <v>43</v>
      </c>
      <c r="H53" s="18" t="s">
        <v>251</v>
      </c>
      <c r="I53" s="87">
        <v>27.5725</v>
      </c>
      <c r="J53" s="19">
        <v>0.215686</v>
      </c>
      <c r="K53" s="20">
        <v>-8.97612</v>
      </c>
    </row>
    <row r="54" spans="1:11" ht="10.5" customHeight="1">
      <c r="A54" s="13"/>
      <c r="B54" s="96">
        <v>44</v>
      </c>
      <c r="C54" s="18" t="s">
        <v>262</v>
      </c>
      <c r="D54" s="87">
        <v>24.63</v>
      </c>
      <c r="E54" s="19">
        <v>0.196815</v>
      </c>
      <c r="F54" s="20">
        <v>-33.8614</v>
      </c>
      <c r="G54" s="96">
        <v>44</v>
      </c>
      <c r="H54" s="18" t="s">
        <v>130</v>
      </c>
      <c r="I54" s="87">
        <v>25.1748</v>
      </c>
      <c r="J54" s="19">
        <v>0.19693</v>
      </c>
      <c r="K54" s="20">
        <v>-17.6425</v>
      </c>
    </row>
    <row r="55" spans="1:11" ht="10.5" customHeight="1">
      <c r="A55" s="13"/>
      <c r="B55" s="96">
        <v>45</v>
      </c>
      <c r="C55" s="18" t="s">
        <v>174</v>
      </c>
      <c r="D55" s="87">
        <v>23.3398</v>
      </c>
      <c r="E55" s="19">
        <v>0.186505</v>
      </c>
      <c r="F55" s="20">
        <v>-12.4552</v>
      </c>
      <c r="G55" s="96">
        <v>45</v>
      </c>
      <c r="H55" s="18" t="s">
        <v>249</v>
      </c>
      <c r="I55" s="87">
        <v>22.7</v>
      </c>
      <c r="J55" s="19">
        <v>0.177571</v>
      </c>
      <c r="K55" s="20">
        <v>-21.743</v>
      </c>
    </row>
    <row r="56" spans="1:11" ht="10.5" customHeight="1">
      <c r="A56" s="13"/>
      <c r="B56" s="96">
        <v>46</v>
      </c>
      <c r="C56" s="18" t="s">
        <v>170</v>
      </c>
      <c r="D56" s="87">
        <v>22.7725</v>
      </c>
      <c r="E56" s="19">
        <v>0.181972</v>
      </c>
      <c r="F56" s="20">
        <v>1.96204</v>
      </c>
      <c r="G56" s="96">
        <v>46</v>
      </c>
      <c r="H56" s="18" t="s">
        <v>175</v>
      </c>
      <c r="I56" s="87">
        <v>19.4618</v>
      </c>
      <c r="J56" s="19">
        <v>0.15224</v>
      </c>
      <c r="K56" s="20">
        <v>-3.7543</v>
      </c>
    </row>
    <row r="57" spans="1:11" ht="10.5" customHeight="1">
      <c r="A57" s="13"/>
      <c r="B57" s="96">
        <v>47</v>
      </c>
      <c r="C57" s="18" t="s">
        <v>166</v>
      </c>
      <c r="D57" s="87">
        <v>20.435</v>
      </c>
      <c r="E57" s="19">
        <v>0.163293</v>
      </c>
      <c r="F57" s="20">
        <v>-7.48831</v>
      </c>
      <c r="G57" s="96">
        <v>47</v>
      </c>
      <c r="H57" s="18" t="s">
        <v>250</v>
      </c>
      <c r="I57" s="87">
        <v>19.2456</v>
      </c>
      <c r="J57" s="19">
        <v>0.150549</v>
      </c>
      <c r="K57" s="20">
        <v>-6.9927</v>
      </c>
    </row>
    <row r="58" spans="1:11" ht="10.5" customHeight="1">
      <c r="A58" s="13"/>
      <c r="B58" s="96">
        <v>48</v>
      </c>
      <c r="C58" s="18" t="s">
        <v>176</v>
      </c>
      <c r="D58" s="87">
        <v>16.7977</v>
      </c>
      <c r="E58" s="19">
        <v>0.134228</v>
      </c>
      <c r="F58" s="20">
        <v>-8.36275</v>
      </c>
      <c r="G58" s="96">
        <v>48</v>
      </c>
      <c r="H58" s="18" t="s">
        <v>177</v>
      </c>
      <c r="I58" s="87">
        <v>19.2296</v>
      </c>
      <c r="J58" s="19">
        <v>0.150424</v>
      </c>
      <c r="K58" s="20">
        <v>5.59216</v>
      </c>
    </row>
    <row r="59" spans="1:11" ht="10.5" customHeight="1">
      <c r="A59" s="13"/>
      <c r="B59" s="96">
        <v>49</v>
      </c>
      <c r="C59" s="18" t="s">
        <v>177</v>
      </c>
      <c r="D59" s="87">
        <v>14.8518</v>
      </c>
      <c r="E59" s="19">
        <v>0.118679</v>
      </c>
      <c r="F59" s="20">
        <v>11.0091</v>
      </c>
      <c r="G59" s="96">
        <v>49</v>
      </c>
      <c r="H59" s="18" t="s">
        <v>178</v>
      </c>
      <c r="I59" s="87">
        <v>19.207</v>
      </c>
      <c r="J59" s="19">
        <v>0.150247</v>
      </c>
      <c r="K59" s="20">
        <v>-6.19231</v>
      </c>
    </row>
    <row r="60" spans="1:11" ht="10.5" customHeight="1">
      <c r="A60" s="13"/>
      <c r="B60" s="96">
        <v>50</v>
      </c>
      <c r="C60" s="18" t="s">
        <v>175</v>
      </c>
      <c r="D60" s="87">
        <v>13.5721</v>
      </c>
      <c r="E60" s="19">
        <v>0.108452</v>
      </c>
      <c r="F60" s="20">
        <v>-3.55964</v>
      </c>
      <c r="G60" s="96">
        <v>50</v>
      </c>
      <c r="H60" s="18" t="s">
        <v>252</v>
      </c>
      <c r="I60" s="87">
        <v>19.19</v>
      </c>
      <c r="J60" s="19">
        <v>0.150114</v>
      </c>
      <c r="K60" s="20">
        <v>1.34885</v>
      </c>
    </row>
    <row r="61" spans="1:11" ht="12" customHeight="1">
      <c r="A61" s="13"/>
      <c r="B61" s="41"/>
      <c r="C61" s="43" t="s">
        <v>263</v>
      </c>
      <c r="D61" s="88">
        <v>12145.6</v>
      </c>
      <c r="E61" s="33">
        <v>97.0538</v>
      </c>
      <c r="F61" s="70" t="s">
        <v>51</v>
      </c>
      <c r="G61" s="42"/>
      <c r="H61" s="43" t="s">
        <v>263</v>
      </c>
      <c r="I61" s="88">
        <v>12194.9</v>
      </c>
      <c r="J61" s="33">
        <v>95.3943</v>
      </c>
      <c r="K61" s="70" t="s">
        <v>51</v>
      </c>
    </row>
    <row r="62" spans="1:11" ht="21" customHeight="1">
      <c r="A62" s="13"/>
      <c r="B62" s="55"/>
      <c r="C62" s="44" t="s">
        <v>264</v>
      </c>
      <c r="D62" s="89">
        <v>12514.3</v>
      </c>
      <c r="E62" s="36">
        <v>100</v>
      </c>
      <c r="F62" s="37">
        <v>-4.3619</v>
      </c>
      <c r="G62" s="97"/>
      <c r="H62" s="44" t="s">
        <v>264</v>
      </c>
      <c r="I62" s="89">
        <v>12783.6</v>
      </c>
      <c r="J62" s="36">
        <v>100</v>
      </c>
      <c r="K62" s="37">
        <v>-4.15924</v>
      </c>
    </row>
    <row r="63" spans="1:11" ht="3.75" customHeight="1">
      <c r="A63" s="68"/>
      <c r="B63" s="14"/>
      <c r="C63" s="4"/>
      <c r="D63" s="45"/>
      <c r="E63" s="45"/>
      <c r="F63" s="46"/>
      <c r="G63" s="46"/>
      <c r="H63" s="4"/>
      <c r="I63" s="45"/>
      <c r="J63" s="45"/>
      <c r="K63" s="46"/>
    </row>
    <row r="64" spans="1:11" ht="12" customHeight="1">
      <c r="A64" s="68"/>
      <c r="B64" s="105" t="s">
        <v>98</v>
      </c>
      <c r="C64" s="57"/>
      <c r="D64" s="58"/>
      <c r="E64" s="58"/>
      <c r="F64" s="59"/>
      <c r="G64" s="59"/>
      <c r="H64" s="57"/>
      <c r="I64" s="48"/>
      <c r="J64" s="48"/>
      <c r="K64" s="49"/>
    </row>
    <row r="65" spans="1:11" ht="9" customHeight="1">
      <c r="A65" s="68"/>
      <c r="B65" s="61" t="s">
        <v>271</v>
      </c>
      <c r="C65" s="62"/>
      <c r="D65" s="63"/>
      <c r="E65" s="63"/>
      <c r="F65" s="64"/>
      <c r="G65" s="64"/>
      <c r="H65" s="62"/>
      <c r="I65" s="45"/>
      <c r="J65" s="45"/>
      <c r="K65" s="46"/>
    </row>
    <row r="66" spans="1:11" ht="9" customHeight="1">
      <c r="A66" s="68"/>
      <c r="B66" s="61" t="s">
        <v>272</v>
      </c>
      <c r="C66" s="62"/>
      <c r="D66" s="63"/>
      <c r="E66" s="63"/>
      <c r="F66" s="64"/>
      <c r="G66" s="64"/>
      <c r="H66" s="62"/>
      <c r="I66" s="45"/>
      <c r="J66" s="45"/>
      <c r="K66" s="46"/>
    </row>
    <row r="67" spans="1:11" ht="9" customHeight="1">
      <c r="A67" s="13"/>
      <c r="B67" s="61" t="s">
        <v>273</v>
      </c>
      <c r="C67" s="62"/>
      <c r="D67" s="63"/>
      <c r="E67" s="63"/>
      <c r="F67" s="64"/>
      <c r="G67" s="64"/>
      <c r="H67" s="62"/>
      <c r="I67" s="45"/>
      <c r="J67" s="45"/>
      <c r="K67" s="46"/>
    </row>
    <row r="68" spans="2:11" ht="3.75" customHeight="1">
      <c r="B68" s="50"/>
      <c r="C68" s="51"/>
      <c r="D68" s="52"/>
      <c r="E68" s="52"/>
      <c r="F68" s="53"/>
      <c r="G68" s="53"/>
      <c r="H68" s="51"/>
      <c r="I68" s="52"/>
      <c r="J68" s="52"/>
      <c r="K68" s="53"/>
    </row>
    <row r="69" spans="4:11" ht="9" customHeight="1">
      <c r="D69" s="7"/>
      <c r="E69" s="7"/>
      <c r="G69" s="15"/>
      <c r="I69" s="7"/>
      <c r="J69" s="7"/>
      <c r="K69" s="6"/>
    </row>
  </sheetData>
  <sheetProtection/>
  <mergeCells count="3">
    <mergeCell ref="B2:K2"/>
    <mergeCell ref="B3:K3"/>
    <mergeCell ref="B1:K1"/>
  </mergeCells>
  <conditionalFormatting sqref="G62 B61:B62">
    <cfRule type="cellIs" priority="36" dxfId="112" operator="greaterThan" stopIfTrue="1">
      <formula>50</formula>
    </cfRule>
  </conditionalFormatting>
  <conditionalFormatting sqref="G7:G10">
    <cfRule type="cellIs" priority="35" dxfId="112" operator="greaterThan" stopIfTrue="1">
      <formula>50</formula>
    </cfRule>
  </conditionalFormatting>
  <conditionalFormatting sqref="G20">
    <cfRule type="cellIs" priority="34" dxfId="112" operator="greaterThan" stopIfTrue="1">
      <formula>50</formula>
    </cfRule>
  </conditionalFormatting>
  <conditionalFormatting sqref="G21">
    <cfRule type="cellIs" priority="33" dxfId="112" operator="greaterThan" stopIfTrue="1">
      <formula>50</formula>
    </cfRule>
  </conditionalFormatting>
  <conditionalFormatting sqref="G11">
    <cfRule type="cellIs" priority="32" dxfId="112" operator="greaterThan" stopIfTrue="1">
      <formula>50</formula>
    </cfRule>
  </conditionalFormatting>
  <conditionalFormatting sqref="G7:G11 G20:G21">
    <cfRule type="cellIs" priority="31" dxfId="113" operator="equal" stopIfTrue="1">
      <formula>0</formula>
    </cfRule>
  </conditionalFormatting>
  <conditionalFormatting sqref="G7:G11">
    <cfRule type="cellIs" priority="25" dxfId="112" operator="greaterThan" stopIfTrue="1">
      <formula>50</formula>
    </cfRule>
  </conditionalFormatting>
  <conditionalFormatting sqref="B7:B10">
    <cfRule type="cellIs" priority="30" dxfId="112" operator="greaterThan" stopIfTrue="1">
      <formula>50</formula>
    </cfRule>
  </conditionalFormatting>
  <conditionalFormatting sqref="B20">
    <cfRule type="cellIs" priority="29" dxfId="112" operator="greaterThan" stopIfTrue="1">
      <formula>50</formula>
    </cfRule>
  </conditionalFormatting>
  <conditionalFormatting sqref="B21">
    <cfRule type="cellIs" priority="28" dxfId="112" operator="greaterThan" stopIfTrue="1">
      <formula>50</formula>
    </cfRule>
  </conditionalFormatting>
  <conditionalFormatting sqref="B11">
    <cfRule type="cellIs" priority="27" dxfId="112" operator="greaterThan" stopIfTrue="1">
      <formula>50</formula>
    </cfRule>
  </conditionalFormatting>
  <conditionalFormatting sqref="B7:B11 B20:B21">
    <cfRule type="cellIs" priority="26" dxfId="113" operator="equal" stopIfTrue="1">
      <formula>0</formula>
    </cfRule>
  </conditionalFormatting>
  <conditionalFormatting sqref="G12 G14 G16">
    <cfRule type="cellIs" priority="24" dxfId="112" operator="greaterThan" stopIfTrue="1">
      <formula>50</formula>
    </cfRule>
  </conditionalFormatting>
  <conditionalFormatting sqref="G13 G15">
    <cfRule type="cellIs" priority="23" dxfId="112" operator="greaterThan" stopIfTrue="1">
      <formula>50</formula>
    </cfRule>
  </conditionalFormatting>
  <conditionalFormatting sqref="G12:G16">
    <cfRule type="cellIs" priority="22" dxfId="113" operator="equal" stopIfTrue="1">
      <formula>0</formula>
    </cfRule>
  </conditionalFormatting>
  <conditionalFormatting sqref="B12 B14 B16">
    <cfRule type="cellIs" priority="21" dxfId="112" operator="greaterThan" stopIfTrue="1">
      <formula>50</formula>
    </cfRule>
  </conditionalFormatting>
  <conditionalFormatting sqref="B13 B15">
    <cfRule type="cellIs" priority="20" dxfId="112" operator="greaterThan" stopIfTrue="1">
      <formula>50</formula>
    </cfRule>
  </conditionalFormatting>
  <conditionalFormatting sqref="B12:B16">
    <cfRule type="cellIs" priority="19" dxfId="113" operator="equal" stopIfTrue="1">
      <formula>0</formula>
    </cfRule>
  </conditionalFormatting>
  <conditionalFormatting sqref="G12:G16">
    <cfRule type="cellIs" priority="18" dxfId="112" operator="greaterThan" stopIfTrue="1">
      <formula>50</formula>
    </cfRule>
  </conditionalFormatting>
  <conditionalFormatting sqref="G17 G19">
    <cfRule type="cellIs" priority="17" dxfId="112" operator="greaterThan" stopIfTrue="1">
      <formula>50</formula>
    </cfRule>
  </conditionalFormatting>
  <conditionalFormatting sqref="G18">
    <cfRule type="cellIs" priority="16" dxfId="112" operator="greaterThan" stopIfTrue="1">
      <formula>50</formula>
    </cfRule>
  </conditionalFormatting>
  <conditionalFormatting sqref="G17:G19">
    <cfRule type="cellIs" priority="15" dxfId="113" operator="equal" stopIfTrue="1">
      <formula>0</formula>
    </cfRule>
  </conditionalFormatting>
  <conditionalFormatting sqref="B17 B19">
    <cfRule type="cellIs" priority="14" dxfId="112" operator="greaterThan" stopIfTrue="1">
      <formula>50</formula>
    </cfRule>
  </conditionalFormatting>
  <conditionalFormatting sqref="B18">
    <cfRule type="cellIs" priority="13" dxfId="112" operator="greaterThan" stopIfTrue="1">
      <formula>50</formula>
    </cfRule>
  </conditionalFormatting>
  <conditionalFormatting sqref="B17:B19">
    <cfRule type="cellIs" priority="12" dxfId="113" operator="equal" stopIfTrue="1">
      <formula>0</formula>
    </cfRule>
  </conditionalFormatting>
  <conditionalFormatting sqref="G17:G19">
    <cfRule type="cellIs" priority="11" dxfId="112" operator="greaterThan" stopIfTrue="1">
      <formula>50</formula>
    </cfRule>
  </conditionalFormatting>
  <conditionalFormatting sqref="G6">
    <cfRule type="cellIs" priority="10" dxfId="112" operator="greaterThan" stopIfTrue="1">
      <formula>50</formula>
    </cfRule>
  </conditionalFormatting>
  <conditionalFormatting sqref="G6">
    <cfRule type="cellIs" priority="9" dxfId="113" operator="equal" stopIfTrue="1">
      <formula>0</formula>
    </cfRule>
  </conditionalFormatting>
  <conditionalFormatting sqref="B6">
    <cfRule type="cellIs" priority="8" dxfId="112" operator="greaterThan" stopIfTrue="1">
      <formula>50</formula>
    </cfRule>
  </conditionalFormatting>
  <conditionalFormatting sqref="B6">
    <cfRule type="cellIs" priority="7" dxfId="113" operator="equal" stopIfTrue="1">
      <formula>0</formula>
    </cfRule>
  </conditionalFormatting>
  <conditionalFormatting sqref="G6">
    <cfRule type="cellIs" priority="6" dxfId="112" operator="greaterThan" stopIfTrue="1">
      <formula>50</formula>
    </cfRule>
  </conditionalFormatting>
  <conditionalFormatting sqref="G22:G60">
    <cfRule type="cellIs" priority="5" dxfId="112" operator="greaterThan" stopIfTrue="1">
      <formula>50</formula>
    </cfRule>
  </conditionalFormatting>
  <conditionalFormatting sqref="G22:G60">
    <cfRule type="cellIs" priority="4" dxfId="113" operator="equal" stopIfTrue="1">
      <formula>0</formula>
    </cfRule>
  </conditionalFormatting>
  <conditionalFormatting sqref="B22:B60">
    <cfRule type="cellIs" priority="3" dxfId="112" operator="greaterThan" stopIfTrue="1">
      <formula>50</formula>
    </cfRule>
  </conditionalFormatting>
  <conditionalFormatting sqref="B22:B60">
    <cfRule type="cellIs" priority="2" dxfId="113" operator="equal" stopIfTrue="1">
      <formula>0</formula>
    </cfRule>
  </conditionalFormatting>
  <conditionalFormatting sqref="G22:G60">
    <cfRule type="cellIs" priority="1" dxfId="112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Q69"/>
  <sheetViews>
    <sheetView tabSelected="1" defaultGridColor="0" zoomScaleSheetLayoutView="100" zoomScalePageLayoutView="0" colorId="22" workbookViewId="0" topLeftCell="A1">
      <selection activeCell="A1" sqref="A1:IV16384"/>
    </sheetView>
  </sheetViews>
  <sheetFormatPr defaultColWidth="6.7109375" defaultRowHeight="9" customHeight="1"/>
  <cols>
    <col min="1" max="1" width="1.7109375" style="3" customWidth="1"/>
    <col min="2" max="2" width="4.57421875" style="67" customWidth="1"/>
    <col min="3" max="3" width="20.28125" style="3" customWidth="1"/>
    <col min="4" max="4" width="4.8515625" style="3" customWidth="1"/>
    <col min="5" max="5" width="5.00390625" style="3" customWidth="1"/>
    <col min="6" max="6" width="8.57421875" style="6" customWidth="1"/>
    <col min="7" max="7" width="4.28125" style="67" customWidth="1"/>
    <col min="8" max="8" width="20.28125" style="3" customWidth="1"/>
    <col min="9" max="9" width="4.8515625" style="3" customWidth="1"/>
    <col min="10" max="10" width="5.00390625" style="3" customWidth="1"/>
    <col min="11" max="11" width="7.7109375" style="3" customWidth="1"/>
    <col min="12" max="12" width="1.7109375" style="3" customWidth="1"/>
    <col min="13" max="17" width="6.7109375" style="0" customWidth="1"/>
    <col min="18" max="16384" width="6.7109375" style="3" customWidth="1"/>
  </cols>
  <sheetData>
    <row r="1" spans="1:17" s="102" customFormat="1" ht="15" customHeight="1">
      <c r="A1" s="100"/>
      <c r="B1" s="110" t="s">
        <v>281</v>
      </c>
      <c r="C1" s="110"/>
      <c r="D1" s="110"/>
      <c r="E1" s="110"/>
      <c r="F1" s="110"/>
      <c r="G1" s="110"/>
      <c r="H1" s="110"/>
      <c r="I1" s="110"/>
      <c r="J1" s="110"/>
      <c r="K1" s="110"/>
      <c r="L1" s="101"/>
      <c r="M1" s="99"/>
      <c r="N1" s="99"/>
      <c r="O1" s="99"/>
      <c r="P1" s="99"/>
      <c r="Q1" s="99"/>
    </row>
    <row r="2" spans="1:17" s="102" customFormat="1" ht="39" customHeight="1">
      <c r="A2" s="103"/>
      <c r="B2" s="111" t="s">
        <v>282</v>
      </c>
      <c r="C2" s="111"/>
      <c r="D2" s="111"/>
      <c r="E2" s="111"/>
      <c r="F2" s="111"/>
      <c r="G2" s="111"/>
      <c r="H2" s="111"/>
      <c r="I2" s="111"/>
      <c r="J2" s="111"/>
      <c r="K2" s="111"/>
      <c r="L2" s="104"/>
      <c r="M2" s="99"/>
      <c r="N2" s="99"/>
      <c r="O2" s="99"/>
      <c r="P2" s="99"/>
      <c r="Q2" s="99"/>
    </row>
    <row r="3" spans="1:17" s="102" customFormat="1" ht="21" customHeight="1">
      <c r="A3" s="103"/>
      <c r="B3" s="112" t="s">
        <v>89</v>
      </c>
      <c r="C3" s="112"/>
      <c r="D3" s="112"/>
      <c r="E3" s="112"/>
      <c r="F3" s="112"/>
      <c r="G3" s="112"/>
      <c r="H3" s="112"/>
      <c r="I3" s="112"/>
      <c r="J3" s="112"/>
      <c r="K3" s="112"/>
      <c r="L3" s="104"/>
      <c r="M3" s="99"/>
      <c r="N3" s="99"/>
      <c r="O3" s="99"/>
      <c r="P3" s="99"/>
      <c r="Q3" s="99"/>
    </row>
    <row r="4" spans="1:11" ht="30" customHeight="1">
      <c r="A4" s="13"/>
      <c r="B4" s="11" t="s">
        <v>71</v>
      </c>
      <c r="C4" s="91" t="s">
        <v>14</v>
      </c>
      <c r="D4" s="92" t="s">
        <v>72</v>
      </c>
      <c r="E4" s="93" t="s">
        <v>73</v>
      </c>
      <c r="F4" s="98" t="s">
        <v>74</v>
      </c>
      <c r="G4" s="95" t="s">
        <v>71</v>
      </c>
      <c r="H4" s="91" t="s">
        <v>11</v>
      </c>
      <c r="I4" s="92" t="s">
        <v>72</v>
      </c>
      <c r="J4" s="93" t="s">
        <v>73</v>
      </c>
      <c r="K4" s="94" t="s">
        <v>74</v>
      </c>
    </row>
    <row r="5" spans="1:11" ht="3.75" customHeight="1">
      <c r="A5" s="13"/>
      <c r="B5" s="14"/>
      <c r="C5" s="4"/>
      <c r="D5" s="14"/>
      <c r="E5" s="14"/>
      <c r="F5" s="46"/>
      <c r="G5" s="14"/>
      <c r="H5" s="4"/>
      <c r="I5" s="14"/>
      <c r="J5" s="14"/>
      <c r="K5" s="14"/>
    </row>
    <row r="6" spans="1:11" ht="10.5" customHeight="1">
      <c r="A6" s="13"/>
      <c r="B6" s="96">
        <v>1</v>
      </c>
      <c r="C6" s="18" t="s">
        <v>100</v>
      </c>
      <c r="D6" s="87">
        <v>2098.16</v>
      </c>
      <c r="E6" s="19">
        <v>16.7661</v>
      </c>
      <c r="F6" s="20">
        <v>-7.71099</v>
      </c>
      <c r="G6" s="96">
        <v>1</v>
      </c>
      <c r="H6" s="18" t="s">
        <v>179</v>
      </c>
      <c r="I6" s="87">
        <v>2251.35</v>
      </c>
      <c r="J6" s="19">
        <v>17.6112</v>
      </c>
      <c r="K6" s="20">
        <v>-2.76205</v>
      </c>
    </row>
    <row r="7" spans="1:11" ht="10.5" customHeight="1">
      <c r="A7" s="13"/>
      <c r="B7" s="96">
        <v>2</v>
      </c>
      <c r="C7" s="18" t="s">
        <v>212</v>
      </c>
      <c r="D7" s="87">
        <v>1932.35</v>
      </c>
      <c r="E7" s="19">
        <v>15.4411</v>
      </c>
      <c r="F7" s="20">
        <v>-2.6557</v>
      </c>
      <c r="G7" s="96">
        <v>2</v>
      </c>
      <c r="H7" s="18" t="s">
        <v>213</v>
      </c>
      <c r="I7" s="87">
        <v>1888.83</v>
      </c>
      <c r="J7" s="19">
        <v>14.7754</v>
      </c>
      <c r="K7" s="20">
        <v>-1.54944</v>
      </c>
    </row>
    <row r="8" spans="1:11" ht="10.5" customHeight="1">
      <c r="A8" s="13"/>
      <c r="B8" s="96">
        <v>3</v>
      </c>
      <c r="C8" s="18" t="s">
        <v>179</v>
      </c>
      <c r="D8" s="87">
        <v>1454.61</v>
      </c>
      <c r="E8" s="19">
        <v>11.6236</v>
      </c>
      <c r="F8" s="20">
        <v>-3.19221</v>
      </c>
      <c r="G8" s="96">
        <v>3</v>
      </c>
      <c r="H8" s="18" t="s">
        <v>100</v>
      </c>
      <c r="I8" s="87">
        <v>1587.43</v>
      </c>
      <c r="J8" s="19">
        <v>12.4177</v>
      </c>
      <c r="K8" s="20">
        <v>-5.48564</v>
      </c>
    </row>
    <row r="9" spans="1:11" ht="10.5" customHeight="1">
      <c r="A9" s="13"/>
      <c r="B9" s="96">
        <v>4</v>
      </c>
      <c r="C9" s="18" t="s">
        <v>180</v>
      </c>
      <c r="D9" s="87">
        <v>644.933</v>
      </c>
      <c r="E9" s="19">
        <v>5.15357</v>
      </c>
      <c r="F9" s="20">
        <v>3.22448</v>
      </c>
      <c r="G9" s="96">
        <v>4</v>
      </c>
      <c r="H9" s="18" t="s">
        <v>180</v>
      </c>
      <c r="I9" s="87">
        <v>606.927</v>
      </c>
      <c r="J9" s="19">
        <v>4.74769</v>
      </c>
      <c r="K9" s="20">
        <v>-6.33588</v>
      </c>
    </row>
    <row r="10" spans="1:11" ht="10.5" customHeight="1">
      <c r="A10" s="13"/>
      <c r="B10" s="96">
        <v>5</v>
      </c>
      <c r="C10" s="18" t="s">
        <v>103</v>
      </c>
      <c r="D10" s="87">
        <v>516.734</v>
      </c>
      <c r="E10" s="19">
        <v>4.12915</v>
      </c>
      <c r="F10" s="20">
        <v>1.21461</v>
      </c>
      <c r="G10" s="96">
        <v>5</v>
      </c>
      <c r="H10" s="18" t="s">
        <v>103</v>
      </c>
      <c r="I10" s="87">
        <v>547.336</v>
      </c>
      <c r="J10" s="19">
        <v>4.28154</v>
      </c>
      <c r="K10" s="20">
        <v>-2.13627</v>
      </c>
    </row>
    <row r="11" spans="1:11" ht="10.5" customHeight="1">
      <c r="A11" s="13"/>
      <c r="B11" s="96"/>
      <c r="C11" s="90" t="s">
        <v>206</v>
      </c>
      <c r="D11" s="87">
        <v>25.532</v>
      </c>
      <c r="E11" s="19">
        <v>0.204023</v>
      </c>
      <c r="F11" s="20">
        <v>95.2476</v>
      </c>
      <c r="G11" s="96"/>
      <c r="H11" s="90" t="s">
        <v>230</v>
      </c>
      <c r="I11" s="87">
        <v>121.12</v>
      </c>
      <c r="J11" s="19">
        <v>0.947462</v>
      </c>
      <c r="K11" s="20">
        <v>-9.52558</v>
      </c>
    </row>
    <row r="12" spans="1:11" ht="10.5" customHeight="1">
      <c r="A12" s="13"/>
      <c r="B12" s="96"/>
      <c r="C12" s="90" t="s">
        <v>207</v>
      </c>
      <c r="D12" s="87">
        <v>491.202</v>
      </c>
      <c r="E12" s="19">
        <v>3.92513</v>
      </c>
      <c r="F12" s="20">
        <v>-1.25725</v>
      </c>
      <c r="G12" s="96"/>
      <c r="H12" s="18" t="s">
        <v>8</v>
      </c>
      <c r="I12" s="87"/>
      <c r="J12" s="19"/>
      <c r="K12" s="20"/>
    </row>
    <row r="13" spans="1:11" ht="10.5" customHeight="1">
      <c r="A13" s="13"/>
      <c r="B13" s="96">
        <v>6</v>
      </c>
      <c r="C13" s="18" t="s">
        <v>181</v>
      </c>
      <c r="D13" s="87">
        <v>495.426</v>
      </c>
      <c r="E13" s="19">
        <v>3.95888</v>
      </c>
      <c r="F13" s="20">
        <v>-5.94773</v>
      </c>
      <c r="G13" s="96">
        <v>6</v>
      </c>
      <c r="H13" s="18" t="s">
        <v>257</v>
      </c>
      <c r="I13" s="87">
        <v>416.602</v>
      </c>
      <c r="J13" s="19">
        <v>3.25887</v>
      </c>
      <c r="K13" s="20">
        <v>-4.51938</v>
      </c>
    </row>
    <row r="14" spans="1:11" ht="10.5" customHeight="1">
      <c r="A14" s="13"/>
      <c r="B14" s="96">
        <v>7</v>
      </c>
      <c r="C14" s="18" t="s">
        <v>182</v>
      </c>
      <c r="D14" s="87">
        <v>390.117</v>
      </c>
      <c r="E14" s="19">
        <v>3.11737</v>
      </c>
      <c r="F14" s="20">
        <v>-4.83838</v>
      </c>
      <c r="G14" s="96">
        <v>7</v>
      </c>
      <c r="H14" s="18" t="s">
        <v>181</v>
      </c>
      <c r="I14" s="87">
        <v>406.192</v>
      </c>
      <c r="J14" s="19">
        <v>3.17744</v>
      </c>
      <c r="K14" s="20">
        <v>-6.9432</v>
      </c>
    </row>
    <row r="15" spans="1:11" ht="10.5" customHeight="1">
      <c r="A15" s="13"/>
      <c r="B15" s="96">
        <v>8</v>
      </c>
      <c r="C15" s="18" t="s">
        <v>183</v>
      </c>
      <c r="D15" s="87">
        <v>373.93</v>
      </c>
      <c r="E15" s="19">
        <v>2.98802</v>
      </c>
      <c r="F15" s="20">
        <v>-1.75852</v>
      </c>
      <c r="G15" s="96">
        <v>8</v>
      </c>
      <c r="H15" s="18" t="s">
        <v>183</v>
      </c>
      <c r="I15" s="87">
        <v>397.516</v>
      </c>
      <c r="J15" s="19">
        <v>3.10957</v>
      </c>
      <c r="K15" s="20">
        <v>-1.91591</v>
      </c>
    </row>
    <row r="16" spans="1:11" ht="10.5" customHeight="1">
      <c r="A16" s="13"/>
      <c r="B16" s="96">
        <v>9</v>
      </c>
      <c r="C16" s="18" t="s">
        <v>184</v>
      </c>
      <c r="D16" s="87">
        <v>329.773</v>
      </c>
      <c r="E16" s="19">
        <v>2.63517</v>
      </c>
      <c r="F16" s="20">
        <v>-4.86545</v>
      </c>
      <c r="G16" s="96">
        <v>9</v>
      </c>
      <c r="H16" s="18" t="s">
        <v>108</v>
      </c>
      <c r="I16" s="87">
        <v>359.065</v>
      </c>
      <c r="J16" s="19">
        <v>2.80879</v>
      </c>
      <c r="K16" s="20">
        <v>-8.6038</v>
      </c>
    </row>
    <row r="17" spans="1:11" ht="10.5" customHeight="1">
      <c r="A17" s="13"/>
      <c r="B17" s="96"/>
      <c r="C17" s="90" t="s">
        <v>206</v>
      </c>
      <c r="D17" s="87">
        <v>153.885</v>
      </c>
      <c r="E17" s="19">
        <v>1.22967</v>
      </c>
      <c r="F17" s="20">
        <v>-4.90543</v>
      </c>
      <c r="G17" s="96"/>
      <c r="H17" s="18" t="s">
        <v>8</v>
      </c>
      <c r="I17" s="87"/>
      <c r="J17" s="19"/>
      <c r="K17" s="20"/>
    </row>
    <row r="18" spans="1:11" ht="10.5" customHeight="1">
      <c r="A18" s="13"/>
      <c r="B18" s="96"/>
      <c r="C18" s="90" t="s">
        <v>207</v>
      </c>
      <c r="D18" s="87">
        <v>175.888</v>
      </c>
      <c r="E18" s="19">
        <v>1.4055</v>
      </c>
      <c r="F18" s="20">
        <v>-4.83044</v>
      </c>
      <c r="G18" s="96"/>
      <c r="H18" s="18" t="s">
        <v>8</v>
      </c>
      <c r="I18" s="87"/>
      <c r="J18" s="19"/>
      <c r="K18" s="20"/>
    </row>
    <row r="19" spans="1:11" ht="10.5" customHeight="1">
      <c r="A19" s="13"/>
      <c r="B19" s="96">
        <v>10</v>
      </c>
      <c r="C19" s="18" t="s">
        <v>185</v>
      </c>
      <c r="D19" s="87">
        <v>303.221</v>
      </c>
      <c r="E19" s="19">
        <v>2.42299</v>
      </c>
      <c r="F19" s="20">
        <v>4.62365</v>
      </c>
      <c r="G19" s="96">
        <v>10</v>
      </c>
      <c r="H19" s="18" t="s">
        <v>184</v>
      </c>
      <c r="I19" s="87">
        <v>282.925</v>
      </c>
      <c r="J19" s="19">
        <v>2.21318</v>
      </c>
      <c r="K19" s="20">
        <v>-4.65749</v>
      </c>
    </row>
    <row r="20" spans="1:11" ht="10.5" customHeight="1">
      <c r="A20" s="13"/>
      <c r="B20" s="96"/>
      <c r="C20" s="18" t="s">
        <v>8</v>
      </c>
      <c r="D20" s="87"/>
      <c r="E20" s="19"/>
      <c r="F20" s="20"/>
      <c r="G20" s="96"/>
      <c r="H20" s="90" t="s">
        <v>94</v>
      </c>
      <c r="I20" s="87">
        <v>107.036</v>
      </c>
      <c r="J20" s="19">
        <v>0.837293</v>
      </c>
      <c r="K20" s="20">
        <v>-4.37193</v>
      </c>
    </row>
    <row r="21" spans="1:11" ht="10.5" customHeight="1">
      <c r="A21" s="13"/>
      <c r="B21" s="96">
        <v>11</v>
      </c>
      <c r="C21" s="18" t="s">
        <v>186</v>
      </c>
      <c r="D21" s="87">
        <v>281.825</v>
      </c>
      <c r="E21" s="19">
        <v>2.25203</v>
      </c>
      <c r="F21" s="20">
        <v>-17.4659</v>
      </c>
      <c r="G21" s="96">
        <v>11</v>
      </c>
      <c r="H21" s="18" t="s">
        <v>185</v>
      </c>
      <c r="I21" s="87">
        <v>268.658</v>
      </c>
      <c r="J21" s="19">
        <v>2.10158</v>
      </c>
      <c r="K21" s="20">
        <v>6.14257</v>
      </c>
    </row>
    <row r="22" spans="1:11" ht="10.5" customHeight="1">
      <c r="A22" s="13"/>
      <c r="B22" s="96">
        <v>12</v>
      </c>
      <c r="C22" s="18" t="s">
        <v>187</v>
      </c>
      <c r="D22" s="87">
        <v>280.321</v>
      </c>
      <c r="E22" s="19">
        <v>2.24001</v>
      </c>
      <c r="F22" s="20">
        <v>-1.76004</v>
      </c>
      <c r="G22" s="96">
        <v>12</v>
      </c>
      <c r="H22" s="18" t="s">
        <v>187</v>
      </c>
      <c r="I22" s="87">
        <v>230.568</v>
      </c>
      <c r="J22" s="19">
        <v>1.80362</v>
      </c>
      <c r="K22" s="20">
        <v>-2.80376</v>
      </c>
    </row>
    <row r="23" spans="1:11" ht="10.5" customHeight="1">
      <c r="A23" s="13"/>
      <c r="B23" s="96">
        <v>13</v>
      </c>
      <c r="C23" s="18" t="s">
        <v>231</v>
      </c>
      <c r="D23" s="87">
        <v>265.9</v>
      </c>
      <c r="E23" s="19">
        <v>2.12477</v>
      </c>
      <c r="F23" s="20">
        <v>-1.88192</v>
      </c>
      <c r="G23" s="96">
        <v>13</v>
      </c>
      <c r="H23" s="18" t="s">
        <v>231</v>
      </c>
      <c r="I23" s="87">
        <v>225</v>
      </c>
      <c r="J23" s="19">
        <v>1.76006</v>
      </c>
      <c r="K23" s="20">
        <v>-2.17391</v>
      </c>
    </row>
    <row r="24" spans="1:11" ht="10.5" customHeight="1">
      <c r="A24" s="13"/>
      <c r="B24" s="96">
        <v>14</v>
      </c>
      <c r="C24" s="18" t="s">
        <v>108</v>
      </c>
      <c r="D24" s="87">
        <v>264.02</v>
      </c>
      <c r="E24" s="19">
        <v>2.10975</v>
      </c>
      <c r="F24" s="20">
        <v>-1.28019</v>
      </c>
      <c r="G24" s="96">
        <v>14</v>
      </c>
      <c r="H24" s="18" t="s">
        <v>188</v>
      </c>
      <c r="I24" s="87">
        <v>198.61</v>
      </c>
      <c r="J24" s="19">
        <v>1.55363</v>
      </c>
      <c r="K24" s="20">
        <v>-4.16152</v>
      </c>
    </row>
    <row r="25" spans="1:11" ht="10.5" customHeight="1">
      <c r="A25" s="13"/>
      <c r="B25" s="96">
        <v>15</v>
      </c>
      <c r="C25" s="18" t="s">
        <v>189</v>
      </c>
      <c r="D25" s="87">
        <v>215.327</v>
      </c>
      <c r="E25" s="19">
        <v>1.72065</v>
      </c>
      <c r="F25" s="20">
        <v>0.454495</v>
      </c>
      <c r="G25" s="96">
        <v>15</v>
      </c>
      <c r="H25" s="18" t="s">
        <v>216</v>
      </c>
      <c r="I25" s="87">
        <v>196.15</v>
      </c>
      <c r="J25" s="19">
        <v>1.53438</v>
      </c>
      <c r="K25" s="20">
        <v>-6.00621</v>
      </c>
    </row>
    <row r="26" spans="1:11" ht="10.5" customHeight="1">
      <c r="A26" s="13"/>
      <c r="B26" s="96">
        <v>16</v>
      </c>
      <c r="C26" s="18" t="s">
        <v>114</v>
      </c>
      <c r="D26" s="87">
        <v>190.271</v>
      </c>
      <c r="E26" s="19">
        <v>1.52043</v>
      </c>
      <c r="F26" s="20">
        <v>1.36313</v>
      </c>
      <c r="G26" s="96">
        <v>16</v>
      </c>
      <c r="H26" s="18" t="s">
        <v>189</v>
      </c>
      <c r="I26" s="87">
        <v>194.668</v>
      </c>
      <c r="J26" s="19">
        <v>1.52279</v>
      </c>
      <c r="K26" s="20">
        <v>-3.94101</v>
      </c>
    </row>
    <row r="27" spans="1:11" ht="10.5" customHeight="1">
      <c r="A27" s="13"/>
      <c r="B27" s="96">
        <v>17</v>
      </c>
      <c r="C27" s="18" t="s">
        <v>190</v>
      </c>
      <c r="D27" s="87">
        <v>189.414</v>
      </c>
      <c r="E27" s="19">
        <v>1.51359</v>
      </c>
      <c r="F27" s="20">
        <v>-4.8924</v>
      </c>
      <c r="G27" s="96">
        <v>17</v>
      </c>
      <c r="H27" s="18" t="s">
        <v>258</v>
      </c>
      <c r="I27" s="87">
        <v>191.406</v>
      </c>
      <c r="J27" s="19">
        <v>1.49727</v>
      </c>
      <c r="K27" s="20">
        <v>-0.801236</v>
      </c>
    </row>
    <row r="28" spans="1:11" ht="10.5" customHeight="1">
      <c r="A28" s="13"/>
      <c r="B28" s="96">
        <v>18</v>
      </c>
      <c r="C28" s="18" t="s">
        <v>191</v>
      </c>
      <c r="D28" s="87">
        <v>185.28</v>
      </c>
      <c r="E28" s="19">
        <v>1.48055</v>
      </c>
      <c r="F28" s="20">
        <v>-3.06308</v>
      </c>
      <c r="G28" s="96">
        <v>18</v>
      </c>
      <c r="H28" s="18" t="s">
        <v>117</v>
      </c>
      <c r="I28" s="87">
        <v>174.231</v>
      </c>
      <c r="J28" s="19">
        <v>1.36292</v>
      </c>
      <c r="K28" s="20">
        <v>4.8935</v>
      </c>
    </row>
    <row r="29" spans="1:11" ht="10.5" customHeight="1">
      <c r="A29" s="13"/>
      <c r="B29" s="96">
        <v>19</v>
      </c>
      <c r="C29" s="18" t="s">
        <v>117</v>
      </c>
      <c r="D29" s="87">
        <v>176.785</v>
      </c>
      <c r="E29" s="19">
        <v>1.41266</v>
      </c>
      <c r="F29" s="20">
        <v>9.05459</v>
      </c>
      <c r="G29" s="96">
        <v>19</v>
      </c>
      <c r="H29" s="18" t="s">
        <v>190</v>
      </c>
      <c r="I29" s="87">
        <v>168.392</v>
      </c>
      <c r="J29" s="19">
        <v>1.31725</v>
      </c>
      <c r="K29" s="20">
        <v>-4.32845</v>
      </c>
    </row>
    <row r="30" spans="1:11" ht="10.5" customHeight="1">
      <c r="A30" s="13"/>
      <c r="B30" s="96">
        <v>20</v>
      </c>
      <c r="C30" s="18" t="s">
        <v>232</v>
      </c>
      <c r="D30" s="87">
        <v>174.919</v>
      </c>
      <c r="E30" s="19">
        <v>1.39775</v>
      </c>
      <c r="F30" s="20">
        <v>-14.0659</v>
      </c>
      <c r="G30" s="96">
        <v>20</v>
      </c>
      <c r="H30" s="18" t="s">
        <v>191</v>
      </c>
      <c r="I30" s="87">
        <v>143.474</v>
      </c>
      <c r="J30" s="19">
        <v>1.12233</v>
      </c>
      <c r="K30" s="20">
        <v>-19.7716</v>
      </c>
    </row>
    <row r="31" spans="1:11" ht="10.5" customHeight="1">
      <c r="A31" s="13"/>
      <c r="B31" s="96">
        <v>21</v>
      </c>
      <c r="C31" s="18" t="s">
        <v>118</v>
      </c>
      <c r="D31" s="87">
        <v>144.49</v>
      </c>
      <c r="E31" s="19">
        <v>1.1546</v>
      </c>
      <c r="F31" s="20">
        <v>-3.90825</v>
      </c>
      <c r="G31" s="96">
        <v>21</v>
      </c>
      <c r="H31" s="18" t="s">
        <v>232</v>
      </c>
      <c r="I31" s="87">
        <v>139.39</v>
      </c>
      <c r="J31" s="19">
        <v>1.09038</v>
      </c>
      <c r="K31" s="20">
        <v>-20.2005</v>
      </c>
    </row>
    <row r="32" spans="1:11" ht="10.5" customHeight="1">
      <c r="A32" s="13"/>
      <c r="B32" s="96">
        <v>22</v>
      </c>
      <c r="C32" s="18" t="s">
        <v>188</v>
      </c>
      <c r="D32" s="87">
        <v>142.557</v>
      </c>
      <c r="E32" s="19">
        <v>1.13916</v>
      </c>
      <c r="F32" s="20">
        <v>-0.890939</v>
      </c>
      <c r="G32" s="96">
        <v>22</v>
      </c>
      <c r="H32" s="18" t="s">
        <v>118</v>
      </c>
      <c r="I32" s="87">
        <v>135.653</v>
      </c>
      <c r="J32" s="19">
        <v>1.06114</v>
      </c>
      <c r="K32" s="20">
        <v>-4.93501</v>
      </c>
    </row>
    <row r="33" spans="1:11" ht="10.5" customHeight="1">
      <c r="A33" s="13"/>
      <c r="B33" s="96">
        <v>23</v>
      </c>
      <c r="C33" s="18" t="s">
        <v>192</v>
      </c>
      <c r="D33" s="87">
        <v>88.9631</v>
      </c>
      <c r="E33" s="19">
        <v>0.710892</v>
      </c>
      <c r="F33" s="20">
        <v>-14.3927</v>
      </c>
      <c r="G33" s="96">
        <v>23</v>
      </c>
      <c r="H33" s="18" t="s">
        <v>233</v>
      </c>
      <c r="I33" s="87">
        <v>91.5802</v>
      </c>
      <c r="J33" s="19">
        <v>0.716386</v>
      </c>
      <c r="K33" s="20">
        <v>-12.5058</v>
      </c>
    </row>
    <row r="34" spans="1:11" ht="10.5" customHeight="1">
      <c r="A34" s="13"/>
      <c r="B34" s="96">
        <v>24</v>
      </c>
      <c r="C34" s="18" t="s">
        <v>193</v>
      </c>
      <c r="D34" s="87">
        <v>75.091</v>
      </c>
      <c r="E34" s="19">
        <v>0.600042</v>
      </c>
      <c r="F34" s="20">
        <v>-7.79519</v>
      </c>
      <c r="G34" s="96">
        <v>24</v>
      </c>
      <c r="H34" s="18" t="s">
        <v>234</v>
      </c>
      <c r="I34" s="87">
        <v>86.29</v>
      </c>
      <c r="J34" s="19">
        <v>0.675004</v>
      </c>
      <c r="K34" s="20">
        <v>23.0018</v>
      </c>
    </row>
    <row r="35" spans="1:11" ht="10.5" customHeight="1">
      <c r="A35" s="13"/>
      <c r="B35" s="96">
        <v>25</v>
      </c>
      <c r="C35" s="18" t="s">
        <v>235</v>
      </c>
      <c r="D35" s="87">
        <v>66</v>
      </c>
      <c r="E35" s="19">
        <v>0.527397</v>
      </c>
      <c r="F35" s="20">
        <v>4.59588</v>
      </c>
      <c r="G35" s="96">
        <v>25</v>
      </c>
      <c r="H35" s="18" t="s">
        <v>192</v>
      </c>
      <c r="I35" s="87">
        <v>72.3348</v>
      </c>
      <c r="J35" s="19">
        <v>0.565839</v>
      </c>
      <c r="K35" s="20">
        <v>-5.35138</v>
      </c>
    </row>
    <row r="36" spans="1:11" ht="10.5" customHeight="1">
      <c r="A36" s="13"/>
      <c r="B36" s="96">
        <v>26</v>
      </c>
      <c r="C36" s="18" t="s">
        <v>221</v>
      </c>
      <c r="D36" s="87">
        <v>60.1602</v>
      </c>
      <c r="E36" s="19">
        <v>0.480732</v>
      </c>
      <c r="F36" s="20">
        <v>-5.55832</v>
      </c>
      <c r="G36" s="96">
        <v>26</v>
      </c>
      <c r="H36" s="18" t="s">
        <v>221</v>
      </c>
      <c r="I36" s="87">
        <v>68.8353</v>
      </c>
      <c r="J36" s="19">
        <v>0.538464</v>
      </c>
      <c r="K36" s="20">
        <v>5.91741</v>
      </c>
    </row>
    <row r="37" spans="1:11" ht="10.5" customHeight="1">
      <c r="A37" s="13"/>
      <c r="B37" s="96">
        <v>27</v>
      </c>
      <c r="C37" s="18" t="s">
        <v>121</v>
      </c>
      <c r="D37" s="87">
        <v>59.9169</v>
      </c>
      <c r="E37" s="19">
        <v>0.478788</v>
      </c>
      <c r="F37" s="20">
        <v>-3.72018</v>
      </c>
      <c r="G37" s="96">
        <v>27</v>
      </c>
      <c r="H37" s="18" t="s">
        <v>121</v>
      </c>
      <c r="I37" s="87">
        <v>58.8253</v>
      </c>
      <c r="J37" s="19">
        <v>0.460161</v>
      </c>
      <c r="K37" s="20">
        <v>-5.90461</v>
      </c>
    </row>
    <row r="38" spans="1:11" ht="10.5" customHeight="1">
      <c r="A38" s="13"/>
      <c r="B38" s="96">
        <v>28</v>
      </c>
      <c r="C38" s="18" t="s">
        <v>122</v>
      </c>
      <c r="D38" s="87">
        <v>57.7366</v>
      </c>
      <c r="E38" s="19">
        <v>0.461365</v>
      </c>
      <c r="F38" s="20">
        <v>1.67042</v>
      </c>
      <c r="G38" s="96">
        <v>28</v>
      </c>
      <c r="H38" s="18" t="s">
        <v>194</v>
      </c>
      <c r="I38" s="87">
        <v>55.789</v>
      </c>
      <c r="J38" s="19">
        <v>0.43641</v>
      </c>
      <c r="K38" s="20">
        <v>-12.2456</v>
      </c>
    </row>
    <row r="39" spans="1:11" ht="10.5" customHeight="1">
      <c r="A39" s="13"/>
      <c r="B39" s="96">
        <v>29</v>
      </c>
      <c r="C39" s="18" t="s">
        <v>124</v>
      </c>
      <c r="D39" s="87">
        <v>57.5896</v>
      </c>
      <c r="E39" s="19">
        <v>0.46019</v>
      </c>
      <c r="F39" s="20">
        <v>-25.4913</v>
      </c>
      <c r="G39" s="96">
        <v>29</v>
      </c>
      <c r="H39" s="18" t="s">
        <v>122</v>
      </c>
      <c r="I39" s="87">
        <v>55.6091</v>
      </c>
      <c r="J39" s="19">
        <v>0.435002</v>
      </c>
      <c r="K39" s="20">
        <v>-6.94081</v>
      </c>
    </row>
    <row r="40" spans="1:11" ht="10.5" customHeight="1">
      <c r="A40" s="13"/>
      <c r="B40" s="96">
        <v>30</v>
      </c>
      <c r="C40" s="18" t="s">
        <v>195</v>
      </c>
      <c r="D40" s="87">
        <v>56.313</v>
      </c>
      <c r="E40" s="19">
        <v>0.44999</v>
      </c>
      <c r="F40" s="20">
        <v>-4.27355</v>
      </c>
      <c r="G40" s="96">
        <v>30</v>
      </c>
      <c r="H40" s="18" t="s">
        <v>222</v>
      </c>
      <c r="I40" s="87">
        <v>47.9</v>
      </c>
      <c r="J40" s="19">
        <v>0.374698</v>
      </c>
      <c r="K40" s="20">
        <v>-7.88462</v>
      </c>
    </row>
    <row r="41" spans="1:11" ht="10.5" customHeight="1">
      <c r="A41" s="13"/>
      <c r="B41" s="96">
        <v>31</v>
      </c>
      <c r="C41" s="18" t="s">
        <v>236</v>
      </c>
      <c r="D41" s="87">
        <v>46.0317</v>
      </c>
      <c r="E41" s="19">
        <v>0.367833</v>
      </c>
      <c r="F41" s="20">
        <v>-15.2615</v>
      </c>
      <c r="G41" s="96">
        <v>31</v>
      </c>
      <c r="H41" s="18" t="s">
        <v>196</v>
      </c>
      <c r="I41" s="87">
        <v>47.155</v>
      </c>
      <c r="J41" s="19">
        <v>0.36887</v>
      </c>
      <c r="K41" s="20">
        <v>7.67186</v>
      </c>
    </row>
    <row r="42" spans="1:11" ht="10.5" customHeight="1">
      <c r="A42" s="13"/>
      <c r="B42" s="96">
        <v>32</v>
      </c>
      <c r="C42" s="18" t="s">
        <v>222</v>
      </c>
      <c r="D42" s="87">
        <v>43.735</v>
      </c>
      <c r="E42" s="19">
        <v>0.34948</v>
      </c>
      <c r="F42" s="20">
        <v>-11.315</v>
      </c>
      <c r="G42" s="96">
        <v>32</v>
      </c>
      <c r="H42" s="18" t="s">
        <v>197</v>
      </c>
      <c r="I42" s="87">
        <v>46.727</v>
      </c>
      <c r="J42" s="19">
        <v>0.365522</v>
      </c>
      <c r="K42" s="20">
        <v>-9.62245</v>
      </c>
    </row>
    <row r="43" spans="1:11" ht="10.5" customHeight="1">
      <c r="A43" s="13"/>
      <c r="B43" s="96">
        <v>33</v>
      </c>
      <c r="C43" s="18" t="s">
        <v>198</v>
      </c>
      <c r="D43" s="87">
        <v>36.8375</v>
      </c>
      <c r="E43" s="19">
        <v>0.294364</v>
      </c>
      <c r="F43" s="20">
        <v>7.59981</v>
      </c>
      <c r="G43" s="96">
        <v>33</v>
      </c>
      <c r="H43" s="18" t="s">
        <v>129</v>
      </c>
      <c r="I43" s="87">
        <v>44.8899</v>
      </c>
      <c r="J43" s="19">
        <v>0.351151</v>
      </c>
      <c r="K43" s="20">
        <v>-16.9591</v>
      </c>
    </row>
    <row r="44" spans="1:11" ht="10.5" customHeight="1">
      <c r="A44" s="13"/>
      <c r="B44" s="96">
        <v>34</v>
      </c>
      <c r="C44" s="18" t="s">
        <v>199</v>
      </c>
      <c r="D44" s="87">
        <v>36.7756</v>
      </c>
      <c r="E44" s="19">
        <v>0.293869</v>
      </c>
      <c r="F44" s="20">
        <v>-19.9762</v>
      </c>
      <c r="G44" s="96">
        <v>34</v>
      </c>
      <c r="H44" s="18" t="s">
        <v>200</v>
      </c>
      <c r="I44" s="87">
        <v>41.5279</v>
      </c>
      <c r="J44" s="19">
        <v>0.324852</v>
      </c>
      <c r="K44" s="20">
        <v>8.99639</v>
      </c>
    </row>
    <row r="45" spans="1:11" ht="10.5" customHeight="1">
      <c r="A45" s="13"/>
      <c r="B45" s="96">
        <v>35</v>
      </c>
      <c r="C45" s="18" t="s">
        <v>201</v>
      </c>
      <c r="D45" s="87">
        <v>36.364</v>
      </c>
      <c r="E45" s="19">
        <v>0.29058</v>
      </c>
      <c r="F45" s="20">
        <v>-3.94937</v>
      </c>
      <c r="G45" s="96">
        <v>35</v>
      </c>
      <c r="H45" s="18" t="s">
        <v>224</v>
      </c>
      <c r="I45" s="87">
        <v>41.49</v>
      </c>
      <c r="J45" s="19">
        <v>0.324556</v>
      </c>
      <c r="K45" s="20">
        <v>5.14338</v>
      </c>
    </row>
    <row r="46" spans="1:11" ht="10.5" customHeight="1">
      <c r="A46" s="13"/>
      <c r="B46" s="96">
        <v>36</v>
      </c>
      <c r="C46" s="18" t="s">
        <v>133</v>
      </c>
      <c r="D46" s="87">
        <v>34.956</v>
      </c>
      <c r="E46" s="19">
        <v>0.279329</v>
      </c>
      <c r="F46" s="20">
        <v>7.95992</v>
      </c>
      <c r="G46" s="96">
        <v>36</v>
      </c>
      <c r="H46" s="18" t="s">
        <v>235</v>
      </c>
      <c r="I46" s="87">
        <v>40</v>
      </c>
      <c r="J46" s="19">
        <v>0.3129</v>
      </c>
      <c r="K46" s="20">
        <v>-4.30622</v>
      </c>
    </row>
    <row r="47" spans="1:11" ht="10.5" customHeight="1">
      <c r="A47" s="13"/>
      <c r="B47" s="96">
        <v>37</v>
      </c>
      <c r="C47" s="18" t="s">
        <v>202</v>
      </c>
      <c r="D47" s="87">
        <v>33.6993</v>
      </c>
      <c r="E47" s="19">
        <v>0.269287</v>
      </c>
      <c r="F47" s="20">
        <v>-1.90605</v>
      </c>
      <c r="G47" s="96">
        <v>37</v>
      </c>
      <c r="H47" s="18" t="s">
        <v>201</v>
      </c>
      <c r="I47" s="87">
        <v>39.151</v>
      </c>
      <c r="J47" s="19">
        <v>0.306259</v>
      </c>
      <c r="K47" s="20">
        <v>7.80291</v>
      </c>
    </row>
    <row r="48" spans="1:11" ht="10.5" customHeight="1">
      <c r="A48" s="13"/>
      <c r="B48" s="96">
        <v>38</v>
      </c>
      <c r="C48" s="18" t="s">
        <v>225</v>
      </c>
      <c r="D48" s="87">
        <v>32.8</v>
      </c>
      <c r="E48" s="19">
        <v>0.2621</v>
      </c>
      <c r="F48" s="20">
        <v>-36.1868</v>
      </c>
      <c r="G48" s="96">
        <v>38</v>
      </c>
      <c r="H48" s="18" t="s">
        <v>225</v>
      </c>
      <c r="I48" s="87">
        <v>39</v>
      </c>
      <c r="J48" s="19">
        <v>0.305078</v>
      </c>
      <c r="K48" s="20">
        <v>-18.75</v>
      </c>
    </row>
    <row r="49" spans="1:11" ht="10.5" customHeight="1">
      <c r="A49" s="13"/>
      <c r="B49" s="96">
        <v>39</v>
      </c>
      <c r="C49" s="18" t="s">
        <v>129</v>
      </c>
      <c r="D49" s="87">
        <v>31.045</v>
      </c>
      <c r="E49" s="19">
        <v>0.248076</v>
      </c>
      <c r="F49" s="20">
        <v>-13.0153</v>
      </c>
      <c r="G49" s="96">
        <v>39</v>
      </c>
      <c r="H49" s="18" t="s">
        <v>198</v>
      </c>
      <c r="I49" s="87">
        <v>36.256</v>
      </c>
      <c r="J49" s="19">
        <v>0.283613</v>
      </c>
      <c r="K49" s="20">
        <v>-4.40079</v>
      </c>
    </row>
    <row r="50" spans="1:11" ht="10.5" customHeight="1">
      <c r="A50" s="13"/>
      <c r="B50" s="96">
        <v>40</v>
      </c>
      <c r="C50" s="18" t="s">
        <v>197</v>
      </c>
      <c r="D50" s="87">
        <v>28.883</v>
      </c>
      <c r="E50" s="19">
        <v>0.2308</v>
      </c>
      <c r="F50" s="20">
        <v>-16.6869</v>
      </c>
      <c r="G50" s="96">
        <v>40</v>
      </c>
      <c r="H50" s="18" t="s">
        <v>202</v>
      </c>
      <c r="I50" s="87">
        <v>36.0671</v>
      </c>
      <c r="J50" s="19">
        <v>0.282135</v>
      </c>
      <c r="K50" s="20">
        <v>-1.32128</v>
      </c>
    </row>
    <row r="51" spans="1:11" ht="10.5" customHeight="1">
      <c r="A51" s="13"/>
      <c r="B51" s="96">
        <v>41</v>
      </c>
      <c r="C51" s="18" t="s">
        <v>194</v>
      </c>
      <c r="D51" s="87">
        <v>25.468</v>
      </c>
      <c r="E51" s="19">
        <v>0.203511</v>
      </c>
      <c r="F51" s="20">
        <v>19.2936</v>
      </c>
      <c r="G51" s="96">
        <v>41</v>
      </c>
      <c r="H51" s="18" t="s">
        <v>124</v>
      </c>
      <c r="I51" s="87">
        <v>31.8203</v>
      </c>
      <c r="J51" s="19">
        <v>0.248915</v>
      </c>
      <c r="K51" s="20">
        <v>-2.42525</v>
      </c>
    </row>
    <row r="52" spans="1:11" ht="10.5" customHeight="1">
      <c r="A52" s="13"/>
      <c r="B52" s="96">
        <v>42</v>
      </c>
      <c r="C52" s="18" t="s">
        <v>237</v>
      </c>
      <c r="D52" s="87">
        <v>25.302</v>
      </c>
      <c r="E52" s="19">
        <v>0.202185</v>
      </c>
      <c r="F52" s="20">
        <v>-27.4182</v>
      </c>
      <c r="G52" s="96">
        <v>42</v>
      </c>
      <c r="H52" s="18" t="s">
        <v>236</v>
      </c>
      <c r="I52" s="87">
        <v>31.4553</v>
      </c>
      <c r="J52" s="19">
        <v>0.246059</v>
      </c>
      <c r="K52" s="20">
        <v>0.587786</v>
      </c>
    </row>
    <row r="53" spans="1:11" ht="10.5" customHeight="1">
      <c r="A53" s="13"/>
      <c r="B53" s="96">
        <v>43</v>
      </c>
      <c r="C53" s="18" t="s">
        <v>227</v>
      </c>
      <c r="D53" s="87">
        <v>25.1642</v>
      </c>
      <c r="E53" s="19">
        <v>0.201084</v>
      </c>
      <c r="F53" s="20">
        <v>-24.1611</v>
      </c>
      <c r="G53" s="96">
        <v>43</v>
      </c>
      <c r="H53" s="18" t="s">
        <v>238</v>
      </c>
      <c r="I53" s="87">
        <v>27.5725</v>
      </c>
      <c r="J53" s="19">
        <v>0.215686</v>
      </c>
      <c r="K53" s="20">
        <v>-8.97612</v>
      </c>
    </row>
    <row r="54" spans="1:11" ht="10.5" customHeight="1">
      <c r="A54" s="13"/>
      <c r="B54" s="96">
        <v>44</v>
      </c>
      <c r="C54" s="18" t="s">
        <v>259</v>
      </c>
      <c r="D54" s="87">
        <v>24.63</v>
      </c>
      <c r="E54" s="19">
        <v>0.196815</v>
      </c>
      <c r="F54" s="20">
        <v>-33.8614</v>
      </c>
      <c r="G54" s="96">
        <v>44</v>
      </c>
      <c r="H54" s="18" t="s">
        <v>199</v>
      </c>
      <c r="I54" s="87">
        <v>25.1748</v>
      </c>
      <c r="J54" s="19">
        <v>0.19693</v>
      </c>
      <c r="K54" s="20">
        <v>-17.6425</v>
      </c>
    </row>
    <row r="55" spans="1:11" ht="10.5" customHeight="1">
      <c r="A55" s="13"/>
      <c r="B55" s="96">
        <v>45</v>
      </c>
      <c r="C55" s="18" t="s">
        <v>203</v>
      </c>
      <c r="D55" s="87">
        <v>23.3398</v>
      </c>
      <c r="E55" s="19">
        <v>0.186505</v>
      </c>
      <c r="F55" s="20">
        <v>-12.4552</v>
      </c>
      <c r="G55" s="96">
        <v>45</v>
      </c>
      <c r="H55" s="18" t="s">
        <v>237</v>
      </c>
      <c r="I55" s="87">
        <v>22.7</v>
      </c>
      <c r="J55" s="19">
        <v>0.177571</v>
      </c>
      <c r="K55" s="20">
        <v>-21.743</v>
      </c>
    </row>
    <row r="56" spans="1:11" ht="10.5" customHeight="1">
      <c r="A56" s="13"/>
      <c r="B56" s="96">
        <v>46</v>
      </c>
      <c r="C56" s="18" t="s">
        <v>200</v>
      </c>
      <c r="D56" s="87">
        <v>22.7725</v>
      </c>
      <c r="E56" s="19">
        <v>0.181972</v>
      </c>
      <c r="F56" s="20">
        <v>1.96204</v>
      </c>
      <c r="G56" s="96">
        <v>46</v>
      </c>
      <c r="H56" s="18" t="s">
        <v>204</v>
      </c>
      <c r="I56" s="87">
        <v>19.4618</v>
      </c>
      <c r="J56" s="19">
        <v>0.15224</v>
      </c>
      <c r="K56" s="20">
        <v>-3.7543</v>
      </c>
    </row>
    <row r="57" spans="1:11" ht="10.5" customHeight="1">
      <c r="A57" s="13"/>
      <c r="B57" s="96">
        <v>47</v>
      </c>
      <c r="C57" s="18" t="s">
        <v>196</v>
      </c>
      <c r="D57" s="87">
        <v>20.435</v>
      </c>
      <c r="E57" s="19">
        <v>0.163293</v>
      </c>
      <c r="F57" s="20">
        <v>-7.48831</v>
      </c>
      <c r="G57" s="96">
        <v>47</v>
      </c>
      <c r="H57" s="18" t="s">
        <v>227</v>
      </c>
      <c r="I57" s="87">
        <v>19.2456</v>
      </c>
      <c r="J57" s="19">
        <v>0.150549</v>
      </c>
      <c r="K57" s="20">
        <v>-6.9927</v>
      </c>
    </row>
    <row r="58" spans="1:11" ht="10.5" customHeight="1">
      <c r="A58" s="13"/>
      <c r="B58" s="96">
        <v>48</v>
      </c>
      <c r="C58" s="18" t="s">
        <v>137</v>
      </c>
      <c r="D58" s="87">
        <v>16.7977</v>
      </c>
      <c r="E58" s="19">
        <v>0.134228</v>
      </c>
      <c r="F58" s="20">
        <v>-8.36275</v>
      </c>
      <c r="G58" s="96">
        <v>48</v>
      </c>
      <c r="H58" s="18" t="s">
        <v>138</v>
      </c>
      <c r="I58" s="87">
        <v>19.2296</v>
      </c>
      <c r="J58" s="19">
        <v>0.150424</v>
      </c>
      <c r="K58" s="20">
        <v>5.59216</v>
      </c>
    </row>
    <row r="59" spans="1:11" ht="10.5" customHeight="1">
      <c r="A59" s="13"/>
      <c r="B59" s="96">
        <v>49</v>
      </c>
      <c r="C59" s="18" t="s">
        <v>138</v>
      </c>
      <c r="D59" s="87">
        <v>14.8518</v>
      </c>
      <c r="E59" s="19">
        <v>0.118679</v>
      </c>
      <c r="F59" s="20">
        <v>11.0091</v>
      </c>
      <c r="G59" s="96">
        <v>49</v>
      </c>
      <c r="H59" s="18" t="s">
        <v>205</v>
      </c>
      <c r="I59" s="87">
        <v>19.207</v>
      </c>
      <c r="J59" s="19">
        <v>0.150247</v>
      </c>
      <c r="K59" s="20">
        <v>-6.19231</v>
      </c>
    </row>
    <row r="60" spans="1:11" ht="10.5" customHeight="1">
      <c r="A60" s="13"/>
      <c r="B60" s="96">
        <v>50</v>
      </c>
      <c r="C60" s="18" t="s">
        <v>204</v>
      </c>
      <c r="D60" s="87">
        <v>13.5721</v>
      </c>
      <c r="E60" s="19">
        <v>0.108452</v>
      </c>
      <c r="F60" s="20">
        <v>-3.55964</v>
      </c>
      <c r="G60" s="96">
        <v>50</v>
      </c>
      <c r="H60" s="18" t="s">
        <v>229</v>
      </c>
      <c r="I60" s="87">
        <v>19.19</v>
      </c>
      <c r="J60" s="19">
        <v>0.150114</v>
      </c>
      <c r="K60" s="20">
        <v>1.34885</v>
      </c>
    </row>
    <row r="61" spans="1:11" ht="12" customHeight="1">
      <c r="A61" s="13"/>
      <c r="B61" s="41"/>
      <c r="C61" s="43" t="s">
        <v>260</v>
      </c>
      <c r="D61" s="88">
        <v>12145.6</v>
      </c>
      <c r="E61" s="33">
        <v>97.0538</v>
      </c>
      <c r="F61" s="70" t="s">
        <v>51</v>
      </c>
      <c r="G61" s="42"/>
      <c r="H61" s="43" t="s">
        <v>260</v>
      </c>
      <c r="I61" s="88">
        <v>12194.9</v>
      </c>
      <c r="J61" s="33">
        <v>95.3943</v>
      </c>
      <c r="K61" s="70" t="s">
        <v>51</v>
      </c>
    </row>
    <row r="62" spans="1:11" ht="21" customHeight="1">
      <c r="A62" s="13"/>
      <c r="B62" s="55"/>
      <c r="C62" s="44" t="s">
        <v>261</v>
      </c>
      <c r="D62" s="89">
        <v>12514.3</v>
      </c>
      <c r="E62" s="36">
        <v>100</v>
      </c>
      <c r="F62" s="37">
        <v>-4.3619</v>
      </c>
      <c r="G62" s="97"/>
      <c r="H62" s="44" t="s">
        <v>261</v>
      </c>
      <c r="I62" s="89">
        <v>12783.6</v>
      </c>
      <c r="J62" s="36">
        <v>100</v>
      </c>
      <c r="K62" s="37">
        <v>-4.15924</v>
      </c>
    </row>
    <row r="63" spans="1:11" ht="3.75" customHeight="1">
      <c r="A63" s="68"/>
      <c r="B63" s="14"/>
      <c r="C63" s="4"/>
      <c r="D63" s="45"/>
      <c r="E63" s="45"/>
      <c r="F63" s="46"/>
      <c r="G63" s="46"/>
      <c r="H63" s="4"/>
      <c r="I63" s="45"/>
      <c r="J63" s="45"/>
      <c r="K63" s="46"/>
    </row>
    <row r="64" spans="1:11" ht="12" customHeight="1">
      <c r="A64" s="68"/>
      <c r="B64" s="105" t="s">
        <v>99</v>
      </c>
      <c r="C64" s="57"/>
      <c r="D64" s="58"/>
      <c r="E64" s="58"/>
      <c r="F64" s="59"/>
      <c r="G64" s="59"/>
      <c r="H64" s="57"/>
      <c r="I64" s="48"/>
      <c r="J64" s="48"/>
      <c r="K64" s="49"/>
    </row>
    <row r="65" spans="1:11" ht="9" customHeight="1">
      <c r="A65" s="68"/>
      <c r="B65" s="61" t="s">
        <v>274</v>
      </c>
      <c r="C65" s="62"/>
      <c r="D65" s="63"/>
      <c r="E65" s="63"/>
      <c r="F65" s="64"/>
      <c r="G65" s="64"/>
      <c r="H65" s="62"/>
      <c r="I65" s="45"/>
      <c r="J65" s="45"/>
      <c r="K65" s="46"/>
    </row>
    <row r="66" spans="1:11" ht="9" customHeight="1">
      <c r="A66" s="68"/>
      <c r="B66" s="61" t="s">
        <v>275</v>
      </c>
      <c r="C66" s="62"/>
      <c r="D66" s="63"/>
      <c r="E66" s="63"/>
      <c r="F66" s="64"/>
      <c r="G66" s="64"/>
      <c r="H66" s="62"/>
      <c r="I66" s="45"/>
      <c r="J66" s="45"/>
      <c r="K66" s="46"/>
    </row>
    <row r="67" spans="1:11" ht="9" customHeight="1">
      <c r="A67" s="13"/>
      <c r="B67" s="61" t="s">
        <v>276</v>
      </c>
      <c r="C67" s="62"/>
      <c r="D67" s="63"/>
      <c r="E67" s="63"/>
      <c r="F67" s="64"/>
      <c r="G67" s="64"/>
      <c r="H67" s="62"/>
      <c r="I67" s="45"/>
      <c r="J67" s="45"/>
      <c r="K67" s="46"/>
    </row>
    <row r="68" spans="2:11" ht="3.75" customHeight="1">
      <c r="B68" s="50"/>
      <c r="C68" s="51"/>
      <c r="D68" s="52"/>
      <c r="E68" s="52"/>
      <c r="F68" s="53"/>
      <c r="G68" s="53"/>
      <c r="H68" s="51"/>
      <c r="I68" s="52"/>
      <c r="J68" s="52"/>
      <c r="K68" s="53"/>
    </row>
    <row r="69" spans="4:11" ht="9" customHeight="1">
      <c r="D69" s="7"/>
      <c r="E69" s="7"/>
      <c r="G69" s="15"/>
      <c r="I69" s="7"/>
      <c r="J69" s="7"/>
      <c r="K69" s="6"/>
    </row>
  </sheetData>
  <sheetProtection/>
  <mergeCells count="3">
    <mergeCell ref="B1:K1"/>
    <mergeCell ref="B2:K2"/>
    <mergeCell ref="B3:K3"/>
  </mergeCells>
  <conditionalFormatting sqref="G62 B61:B62">
    <cfRule type="cellIs" priority="36" dxfId="112" operator="greaterThan" stopIfTrue="1">
      <formula>50</formula>
    </cfRule>
  </conditionalFormatting>
  <conditionalFormatting sqref="G7:G10">
    <cfRule type="cellIs" priority="35" dxfId="112" operator="greaterThan" stopIfTrue="1">
      <formula>50</formula>
    </cfRule>
  </conditionalFormatting>
  <conditionalFormatting sqref="G20">
    <cfRule type="cellIs" priority="34" dxfId="112" operator="greaterThan" stopIfTrue="1">
      <formula>50</formula>
    </cfRule>
  </conditionalFormatting>
  <conditionalFormatting sqref="G21">
    <cfRule type="cellIs" priority="33" dxfId="112" operator="greaterThan" stopIfTrue="1">
      <formula>50</formula>
    </cfRule>
  </conditionalFormatting>
  <conditionalFormatting sqref="G11">
    <cfRule type="cellIs" priority="32" dxfId="112" operator="greaterThan" stopIfTrue="1">
      <formula>50</formula>
    </cfRule>
  </conditionalFormatting>
  <conditionalFormatting sqref="G7:G11 G20:G21">
    <cfRule type="cellIs" priority="31" dxfId="113" operator="equal" stopIfTrue="1">
      <formula>0</formula>
    </cfRule>
  </conditionalFormatting>
  <conditionalFormatting sqref="G7:G11">
    <cfRule type="cellIs" priority="25" dxfId="112" operator="greaterThan" stopIfTrue="1">
      <formula>50</formula>
    </cfRule>
  </conditionalFormatting>
  <conditionalFormatting sqref="B7:B10">
    <cfRule type="cellIs" priority="30" dxfId="112" operator="greaterThan" stopIfTrue="1">
      <formula>50</formula>
    </cfRule>
  </conditionalFormatting>
  <conditionalFormatting sqref="B20">
    <cfRule type="cellIs" priority="29" dxfId="112" operator="greaterThan" stopIfTrue="1">
      <formula>50</formula>
    </cfRule>
  </conditionalFormatting>
  <conditionalFormatting sqref="B21">
    <cfRule type="cellIs" priority="28" dxfId="112" operator="greaterThan" stopIfTrue="1">
      <formula>50</formula>
    </cfRule>
  </conditionalFormatting>
  <conditionalFormatting sqref="B11">
    <cfRule type="cellIs" priority="27" dxfId="112" operator="greaterThan" stopIfTrue="1">
      <formula>50</formula>
    </cfRule>
  </conditionalFormatting>
  <conditionalFormatting sqref="B7:B11 B20:B21">
    <cfRule type="cellIs" priority="26" dxfId="113" operator="equal" stopIfTrue="1">
      <formula>0</formula>
    </cfRule>
  </conditionalFormatting>
  <conditionalFormatting sqref="G12 G14 G16">
    <cfRule type="cellIs" priority="24" dxfId="112" operator="greaterThan" stopIfTrue="1">
      <formula>50</formula>
    </cfRule>
  </conditionalFormatting>
  <conditionalFormatting sqref="G13 G15">
    <cfRule type="cellIs" priority="23" dxfId="112" operator="greaterThan" stopIfTrue="1">
      <formula>50</formula>
    </cfRule>
  </conditionalFormatting>
  <conditionalFormatting sqref="G12:G16">
    <cfRule type="cellIs" priority="22" dxfId="113" operator="equal" stopIfTrue="1">
      <formula>0</formula>
    </cfRule>
  </conditionalFormatting>
  <conditionalFormatting sqref="B12 B14 B16">
    <cfRule type="cellIs" priority="21" dxfId="112" operator="greaterThan" stopIfTrue="1">
      <formula>50</formula>
    </cfRule>
  </conditionalFormatting>
  <conditionalFormatting sqref="B13 B15">
    <cfRule type="cellIs" priority="20" dxfId="112" operator="greaterThan" stopIfTrue="1">
      <formula>50</formula>
    </cfRule>
  </conditionalFormatting>
  <conditionalFormatting sqref="B12:B16">
    <cfRule type="cellIs" priority="19" dxfId="113" operator="equal" stopIfTrue="1">
      <formula>0</formula>
    </cfRule>
  </conditionalFormatting>
  <conditionalFormatting sqref="G12:G16">
    <cfRule type="cellIs" priority="18" dxfId="112" operator="greaterThan" stopIfTrue="1">
      <formula>50</formula>
    </cfRule>
  </conditionalFormatting>
  <conditionalFormatting sqref="G17 G19">
    <cfRule type="cellIs" priority="17" dxfId="112" operator="greaterThan" stopIfTrue="1">
      <formula>50</formula>
    </cfRule>
  </conditionalFormatting>
  <conditionalFormatting sqref="G18">
    <cfRule type="cellIs" priority="16" dxfId="112" operator="greaterThan" stopIfTrue="1">
      <formula>50</formula>
    </cfRule>
  </conditionalFormatting>
  <conditionalFormatting sqref="G17:G19">
    <cfRule type="cellIs" priority="15" dxfId="113" operator="equal" stopIfTrue="1">
      <formula>0</formula>
    </cfRule>
  </conditionalFormatting>
  <conditionalFormatting sqref="B17 B19">
    <cfRule type="cellIs" priority="14" dxfId="112" operator="greaterThan" stopIfTrue="1">
      <formula>50</formula>
    </cfRule>
  </conditionalFormatting>
  <conditionalFormatting sqref="B18">
    <cfRule type="cellIs" priority="13" dxfId="112" operator="greaterThan" stopIfTrue="1">
      <formula>50</formula>
    </cfRule>
  </conditionalFormatting>
  <conditionalFormatting sqref="B17:B19">
    <cfRule type="cellIs" priority="12" dxfId="113" operator="equal" stopIfTrue="1">
      <formula>0</formula>
    </cfRule>
  </conditionalFormatting>
  <conditionalFormatting sqref="G17:G19">
    <cfRule type="cellIs" priority="11" dxfId="112" operator="greaterThan" stopIfTrue="1">
      <formula>50</formula>
    </cfRule>
  </conditionalFormatting>
  <conditionalFormatting sqref="G6">
    <cfRule type="cellIs" priority="10" dxfId="112" operator="greaterThan" stopIfTrue="1">
      <formula>50</formula>
    </cfRule>
  </conditionalFormatting>
  <conditionalFormatting sqref="G6">
    <cfRule type="cellIs" priority="9" dxfId="113" operator="equal" stopIfTrue="1">
      <formula>0</formula>
    </cfRule>
  </conditionalFormatting>
  <conditionalFormatting sqref="B6">
    <cfRule type="cellIs" priority="8" dxfId="112" operator="greaterThan" stopIfTrue="1">
      <formula>50</formula>
    </cfRule>
  </conditionalFormatting>
  <conditionalFormatting sqref="B6">
    <cfRule type="cellIs" priority="7" dxfId="113" operator="equal" stopIfTrue="1">
      <formula>0</formula>
    </cfRule>
  </conditionalFormatting>
  <conditionalFormatting sqref="G6">
    <cfRule type="cellIs" priority="6" dxfId="112" operator="greaterThan" stopIfTrue="1">
      <formula>50</formula>
    </cfRule>
  </conditionalFormatting>
  <conditionalFormatting sqref="G22:G60">
    <cfRule type="cellIs" priority="5" dxfId="112" operator="greaterThan" stopIfTrue="1">
      <formula>50</formula>
    </cfRule>
  </conditionalFormatting>
  <conditionalFormatting sqref="G22:G60">
    <cfRule type="cellIs" priority="4" dxfId="113" operator="equal" stopIfTrue="1">
      <formula>0</formula>
    </cfRule>
  </conditionalFormatting>
  <conditionalFormatting sqref="B22:B60">
    <cfRule type="cellIs" priority="3" dxfId="112" operator="greaterThan" stopIfTrue="1">
      <formula>50</formula>
    </cfRule>
  </conditionalFormatting>
  <conditionalFormatting sqref="B22:B60">
    <cfRule type="cellIs" priority="2" dxfId="113" operator="equal" stopIfTrue="1">
      <formula>0</formula>
    </cfRule>
  </conditionalFormatting>
  <conditionalFormatting sqref="G22:G60">
    <cfRule type="cellIs" priority="1" dxfId="112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Mercedes Ninez</cp:lastModifiedBy>
  <cp:lastPrinted>2017-05-24T15:24:14Z</cp:lastPrinted>
  <dcterms:created xsi:type="dcterms:W3CDTF">1997-12-18T10:14:33Z</dcterms:created>
  <dcterms:modified xsi:type="dcterms:W3CDTF">2017-07-26T08:17:02Z</dcterms:modified>
  <cp:category/>
  <cp:version/>
  <cp:contentType/>
  <cp:contentStatus/>
</cp:coreProperties>
</file>