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76" yWindow="516" windowWidth="15480" windowHeight="10956" tabRatio="775" activeTab="2"/>
  </bookViews>
  <sheets>
    <sheet name="English" sheetId="1" r:id="rId1"/>
    <sheet name="French" sheetId="2" r:id="rId2"/>
    <sheet name="Spanish" sheetId="3" r:id="rId3"/>
    <sheet name="Difference with PREVIOUS RUN" sheetId="4" state="hidden" r:id="rId4"/>
    <sheet name="PREVIOUS RUN" sheetId="5" state="hidden" r:id="rId5"/>
  </sheets>
  <definedNames>
    <definedName name="growth_e">'English'!$F$6:$F$47,'English'!$K$6:$K$47</definedName>
    <definedName name="growth_f">'French'!$F$6:$F$47,'French'!$K$6:$K$47</definedName>
    <definedName name="growth_s">'Spanish'!$K$6:$K$47,'Spanish'!$F$6:$F$47</definedName>
    <definedName name="Labels" localSheetId="0">'English'!$C$6:$C$47,'English'!$H$6:$H$47</definedName>
    <definedName name="Labels" localSheetId="1">'French'!$C$6:$C$47,'French'!$H$6:$H$47</definedName>
    <definedName name="Labels" localSheetId="2">'Spanish'!$C$6:$C$47,'Spanish'!$H$6:$H$47</definedName>
    <definedName name="_xlnm.Print_Area" localSheetId="0">'English'!$A$1:$K$50</definedName>
    <definedName name="_xlnm.Print_Area" localSheetId="1">'French'!$A$1:$K$51</definedName>
    <definedName name="_xlnm.Print_Area" localSheetId="2">'Spanish'!$A$1:$K$51</definedName>
  </definedNames>
  <calcPr fullCalcOnLoad="1"/>
</workbook>
</file>

<file path=xl/sharedStrings.xml><?xml version="1.0" encoding="utf-8"?>
<sst xmlns="http://schemas.openxmlformats.org/spreadsheetml/2006/main" count="403" uniqueCount="206">
  <si>
    <t>(Billion dollars and percentage)</t>
  </si>
  <si>
    <t>Rank</t>
  </si>
  <si>
    <t>Exporters</t>
  </si>
  <si>
    <t>Value</t>
  </si>
  <si>
    <t>Share</t>
  </si>
  <si>
    <t>Importers</t>
  </si>
  <si>
    <t>(En milliards de dollars et en pourcentage)</t>
  </si>
  <si>
    <t>Rang</t>
  </si>
  <si>
    <t>Exportateurs</t>
  </si>
  <si>
    <t>Valeur</t>
  </si>
  <si>
    <t>Part</t>
  </si>
  <si>
    <t>Importateurs</t>
  </si>
  <si>
    <t>(Miles de millones de dólares y porcentajes)</t>
  </si>
  <si>
    <t>Orden</t>
  </si>
  <si>
    <t>Exportadores</t>
  </si>
  <si>
    <t>Valor</t>
  </si>
  <si>
    <t>Parte</t>
  </si>
  <si>
    <t>Importadores</t>
  </si>
  <si>
    <t xml:space="preserve">Total of above </t>
  </si>
  <si>
    <t xml:space="preserve">World </t>
  </si>
  <si>
    <t>-</t>
  </si>
  <si>
    <t xml:space="preserve">United States </t>
  </si>
  <si>
    <t xml:space="preserve">United Kingdom </t>
  </si>
  <si>
    <t xml:space="preserve">Germany </t>
  </si>
  <si>
    <t xml:space="preserve">France </t>
  </si>
  <si>
    <t xml:space="preserve">Japan </t>
  </si>
  <si>
    <t xml:space="preserve">Spain </t>
  </si>
  <si>
    <t xml:space="preserve">Italy </t>
  </si>
  <si>
    <t xml:space="preserve">Netherlands </t>
  </si>
  <si>
    <t xml:space="preserve">China </t>
  </si>
  <si>
    <t xml:space="preserve">Hong Kong, China </t>
  </si>
  <si>
    <t xml:space="preserve">Belgium </t>
  </si>
  <si>
    <t xml:space="preserve">Austria </t>
  </si>
  <si>
    <t xml:space="preserve">Ireland </t>
  </si>
  <si>
    <t xml:space="preserve">Canada </t>
  </si>
  <si>
    <t xml:space="preserve">Korea, Republic of </t>
  </si>
  <si>
    <t xml:space="preserve">India </t>
  </si>
  <si>
    <t xml:space="preserve">Sweden </t>
  </si>
  <si>
    <t xml:space="preserve">Switzerland </t>
  </si>
  <si>
    <t xml:space="preserve">Singapore </t>
  </si>
  <si>
    <t xml:space="preserve">Denmark </t>
  </si>
  <si>
    <t xml:space="preserve">Greece </t>
  </si>
  <si>
    <t xml:space="preserve">Luxembourg </t>
  </si>
  <si>
    <t xml:space="preserve">Norway </t>
  </si>
  <si>
    <t xml:space="preserve">Taipei, Chinese </t>
  </si>
  <si>
    <t xml:space="preserve">Australia </t>
  </si>
  <si>
    <t xml:space="preserve">Turkey </t>
  </si>
  <si>
    <t xml:space="preserve">Russian Federation </t>
  </si>
  <si>
    <t xml:space="preserve">Thailand </t>
  </si>
  <si>
    <t xml:space="preserve">Malaysia </t>
  </si>
  <si>
    <t xml:space="preserve">Israel </t>
  </si>
  <si>
    <t xml:space="preserve">Egypt </t>
  </si>
  <si>
    <t xml:space="preserve">Mexico </t>
  </si>
  <si>
    <t xml:space="preserve">Portugal </t>
  </si>
  <si>
    <t xml:space="preserve">Poland </t>
  </si>
  <si>
    <t xml:space="preserve">Brazil </t>
  </si>
  <si>
    <t xml:space="preserve">Hungary </t>
  </si>
  <si>
    <t xml:space="preserve">Czech Republic </t>
  </si>
  <si>
    <t xml:space="preserve">Finland </t>
  </si>
  <si>
    <t xml:space="preserve">South Africa </t>
  </si>
  <si>
    <t>a  Secretariat estimate.</t>
  </si>
  <si>
    <t>Annual percentage change</t>
  </si>
  <si>
    <t>Variación annual porcentual</t>
  </si>
  <si>
    <t>Variation annuelle en pourcentage</t>
  </si>
  <si>
    <t xml:space="preserve">Indonesia  a </t>
  </si>
  <si>
    <t>Table I.10</t>
  </si>
  <si>
    <t xml:space="preserve">Macao, China </t>
  </si>
  <si>
    <t xml:space="preserve">Lebanon </t>
  </si>
  <si>
    <t xml:space="preserve">United Arab Emirates </t>
  </si>
  <si>
    <t xml:space="preserve">Saudi Arabia  a </t>
  </si>
  <si>
    <t xml:space="preserve">    ...</t>
  </si>
  <si>
    <t>Leading exporters and importers in world trade in commercial services, 2009</t>
  </si>
  <si>
    <t>Note:  Figures for a number of countries and territories have been estimated by the Secretariat. Annual percentage changes and rankings are affected by continuity breaks in the series for a large number of economies, and by limitations in cross-country comparability. See the Metadata. For annual data 1998-=YEAR(TODAY())-1, see Appendix Tables A8 and A9.</t>
  </si>
  <si>
    <t xml:space="preserve">Total des économies ci-dessus </t>
  </si>
  <si>
    <t xml:space="preserve">Total de las economías anteriores </t>
  </si>
  <si>
    <t xml:space="preserve">Table A8 </t>
  </si>
  <si>
    <t xml:space="preserve">Tableau A8 </t>
  </si>
  <si>
    <t xml:space="preserve">Cuadro A8 </t>
  </si>
  <si>
    <r>
      <rPr>
        <i/>
        <sz val="6"/>
        <rFont val="Arial Narrow"/>
        <family val="2"/>
      </rPr>
      <t>Note:</t>
    </r>
    <r>
      <rPr>
        <sz val="6"/>
        <rFont val="Arial Narrow"/>
        <family val="2"/>
      </rPr>
      <t xml:space="preserve">  Figures for a number of countries and territories have been estimated by the Secretariat. Annual percentage changes and rankings are affected by continuity breaks in the series for a large number of economies, and by limitations in cross-country comparability. See the Metadata. For more annual data, see Tables A60 and A61.</t>
    </r>
  </si>
  <si>
    <r>
      <rPr>
        <i/>
        <sz val="6"/>
        <rFont val="Arial Narrow"/>
        <family val="2"/>
      </rPr>
      <t>Note:</t>
    </r>
    <r>
      <rPr>
        <sz val="6"/>
        <rFont val="Arial Narrow"/>
        <family val="2"/>
      </rPr>
      <t xml:space="preserve">  Les chiffres concernant un certain nombre de pays et de territoires sont des estimations du Secrétariat. Les variations annuelles en pourcentage et les classements sont affectés par des ruptures de continuité dans les séries dans le cas d'un grand nombre d'économies, ainsi que par des limites de la comparabilité entre pays. Voir les Métadonnées. Les statistiques annuelles sont présentées dans les tableaux A60 et A61.</t>
    </r>
  </si>
  <si>
    <r>
      <rPr>
        <i/>
        <sz val="6"/>
        <rFont val="Arial Narrow"/>
        <family val="2"/>
      </rPr>
      <t>Nota:</t>
    </r>
    <r>
      <rPr>
        <sz val="6"/>
        <rFont val="Arial Narrow"/>
        <family val="2"/>
      </rPr>
      <t xml:space="preserve">  Las cifras correspondientes a algunos países y territorios han sido estimadas por la Secretaría. Las interrupciones en la continuidad de las series correspondientes a un gran número de economías y las limitaciones de la comparabilidad de los datos entre países distorsionan las variaciones porcentuales anuales y la clasificación. Véanse los Metadatos. Para los datos estadísticos sobre los valores anuales, véanse los cuadros A60 y A61.</t>
    </r>
  </si>
  <si>
    <t xml:space="preserve">United States of America  </t>
  </si>
  <si>
    <t xml:space="preserve">United Kingdom  </t>
  </si>
  <si>
    <t xml:space="preserve">China  </t>
  </si>
  <si>
    <t xml:space="preserve">Germany  </t>
  </si>
  <si>
    <t xml:space="preserve">France  </t>
  </si>
  <si>
    <t xml:space="preserve">Netherlands  </t>
  </si>
  <si>
    <t xml:space="preserve">Ireland  </t>
  </si>
  <si>
    <t xml:space="preserve">Japan  </t>
  </si>
  <si>
    <t xml:space="preserve">India  </t>
  </si>
  <si>
    <t xml:space="preserve">Singapore  </t>
  </si>
  <si>
    <t xml:space="preserve">Spain  </t>
  </si>
  <si>
    <t xml:space="preserve">Korea, Republic of  </t>
  </si>
  <si>
    <t xml:space="preserve">Switzerland  </t>
  </si>
  <si>
    <t xml:space="preserve">Belgium  </t>
  </si>
  <si>
    <t xml:space="preserve">Italy  </t>
  </si>
  <si>
    <t xml:space="preserve">Canada  </t>
  </si>
  <si>
    <t xml:space="preserve">Hong Kong, China  </t>
  </si>
  <si>
    <t xml:space="preserve">Luxembourg  </t>
  </si>
  <si>
    <t xml:space="preserve">United Arab Emirates  </t>
  </si>
  <si>
    <t xml:space="preserve">Russian Federation  </t>
  </si>
  <si>
    <t xml:space="preserve">Sweden  </t>
  </si>
  <si>
    <t xml:space="preserve">Thailand  </t>
  </si>
  <si>
    <t xml:space="preserve">Brazil  </t>
  </si>
  <si>
    <t xml:space="preserve">Austria  </t>
  </si>
  <si>
    <t xml:space="preserve">Denmark  </t>
  </si>
  <si>
    <t xml:space="preserve">Australia  </t>
  </si>
  <si>
    <t xml:space="preserve">Chinese Taipei  </t>
  </si>
  <si>
    <t xml:space="preserve">Poland  </t>
  </si>
  <si>
    <t xml:space="preserve">Saudi Arabia, Kingdom of  </t>
  </si>
  <si>
    <t xml:space="preserve">Israel  </t>
  </si>
  <si>
    <t xml:space="preserve">Norway  </t>
  </si>
  <si>
    <t xml:space="preserve">Turkey  </t>
  </si>
  <si>
    <t xml:space="preserve">Malaysia  </t>
  </si>
  <si>
    <t xml:space="preserve">Indonesia  </t>
  </si>
  <si>
    <t xml:space="preserve">Macao, China  </t>
  </si>
  <si>
    <t xml:space="preserve">Qatar  </t>
  </si>
  <si>
    <t xml:space="preserve">Philippines  </t>
  </si>
  <si>
    <t xml:space="preserve">Mexico  </t>
  </si>
  <si>
    <t xml:space="preserve">Portugal  </t>
  </si>
  <si>
    <t xml:space="preserve">Finland  </t>
  </si>
  <si>
    <t xml:space="preserve">Greece  </t>
  </si>
  <si>
    <t xml:space="preserve">Kuwait, the State of  </t>
  </si>
  <si>
    <t xml:space="preserve">Czech Republic  </t>
  </si>
  <si>
    <t xml:space="preserve">World  </t>
  </si>
  <si>
    <t xml:space="preserve">États-Unis d'Amérique  </t>
  </si>
  <si>
    <t xml:space="preserve">Royaume-Uni  </t>
  </si>
  <si>
    <t xml:space="preserve">Chine   </t>
  </si>
  <si>
    <t xml:space="preserve">Allemagne   </t>
  </si>
  <si>
    <t xml:space="preserve">France   </t>
  </si>
  <si>
    <t xml:space="preserve">Pays-Bas  </t>
  </si>
  <si>
    <t xml:space="preserve">Irlande   </t>
  </si>
  <si>
    <t xml:space="preserve">Japon   </t>
  </si>
  <si>
    <t xml:space="preserve">Inde   </t>
  </si>
  <si>
    <t xml:space="preserve">Singapour   </t>
  </si>
  <si>
    <t xml:space="preserve">Espagne   </t>
  </si>
  <si>
    <t xml:space="preserve">Corée, République de   </t>
  </si>
  <si>
    <t xml:space="preserve">Suisse   </t>
  </si>
  <si>
    <t xml:space="preserve">Belgique   </t>
  </si>
  <si>
    <t xml:space="preserve">Italie   </t>
  </si>
  <si>
    <t xml:space="preserve">Canada   </t>
  </si>
  <si>
    <t xml:space="preserve">Hong Kong, Chine   </t>
  </si>
  <si>
    <t xml:space="preserve">Luxembourg   </t>
  </si>
  <si>
    <t xml:space="preserve">Émirats arabes unis   </t>
  </si>
  <si>
    <t xml:space="preserve">Fédération de Russie  </t>
  </si>
  <si>
    <t xml:space="preserve">Suède   </t>
  </si>
  <si>
    <t xml:space="preserve">Thaïlande   </t>
  </si>
  <si>
    <t xml:space="preserve">Brésil   </t>
  </si>
  <si>
    <t xml:space="preserve">Autriche   </t>
  </si>
  <si>
    <t xml:space="preserve">Danemark   </t>
  </si>
  <si>
    <t xml:space="preserve">Australie   </t>
  </si>
  <si>
    <t xml:space="preserve">Taipei chinois   </t>
  </si>
  <si>
    <t xml:space="preserve">Pologne   </t>
  </si>
  <si>
    <t xml:space="preserve">Arabie saoudite, Royaume d'  </t>
  </si>
  <si>
    <t xml:space="preserve">Israël   </t>
  </si>
  <si>
    <t xml:space="preserve">Norvège   </t>
  </si>
  <si>
    <t xml:space="preserve">Turquie   </t>
  </si>
  <si>
    <t xml:space="preserve">Malaisie   </t>
  </si>
  <si>
    <t xml:space="preserve">Indonésie   </t>
  </si>
  <si>
    <t xml:space="preserve">Macao, Chine   </t>
  </si>
  <si>
    <t xml:space="preserve">Qatar   </t>
  </si>
  <si>
    <t xml:space="preserve">Philippines   </t>
  </si>
  <si>
    <t xml:space="preserve">Mexique   </t>
  </si>
  <si>
    <t xml:space="preserve">Portugal   </t>
  </si>
  <si>
    <t xml:space="preserve">Finlande   </t>
  </si>
  <si>
    <t xml:space="preserve">Grèce   </t>
  </si>
  <si>
    <t xml:space="preserve">Koweït, État du  </t>
  </si>
  <si>
    <t xml:space="preserve">République tchèque   </t>
  </si>
  <si>
    <t xml:space="preserve">Monde  </t>
  </si>
  <si>
    <t xml:space="preserve">Estados Unidos de América  </t>
  </si>
  <si>
    <t xml:space="preserve">Reino Unido  </t>
  </si>
  <si>
    <t xml:space="preserve">Alemania  </t>
  </si>
  <si>
    <t xml:space="preserve">Francia  </t>
  </si>
  <si>
    <t xml:space="preserve">Países Bajos  </t>
  </si>
  <si>
    <t xml:space="preserve">Irlanda  </t>
  </si>
  <si>
    <t xml:space="preserve">Japón  </t>
  </si>
  <si>
    <t xml:space="preserve">Singapur  </t>
  </si>
  <si>
    <t xml:space="preserve">España  </t>
  </si>
  <si>
    <t xml:space="preserve">Corea, República de  </t>
  </si>
  <si>
    <t xml:space="preserve">Suiza  </t>
  </si>
  <si>
    <t xml:space="preserve">Bélgica  </t>
  </si>
  <si>
    <t xml:space="preserve">Italia  </t>
  </si>
  <si>
    <t xml:space="preserve">Canadá  </t>
  </si>
  <si>
    <t xml:space="preserve">Luxemburgo  </t>
  </si>
  <si>
    <t xml:space="preserve">Emiratos Árabes Unidos  </t>
  </si>
  <si>
    <t xml:space="preserve">Federación de Rusia  </t>
  </si>
  <si>
    <t xml:space="preserve">Suecia  </t>
  </si>
  <si>
    <t xml:space="preserve">Tailandia  </t>
  </si>
  <si>
    <t xml:space="preserve">Brasil  </t>
  </si>
  <si>
    <t xml:space="preserve">Dinamarca  </t>
  </si>
  <si>
    <t xml:space="preserve">Taipei Chino  </t>
  </si>
  <si>
    <t xml:space="preserve">Polonia  </t>
  </si>
  <si>
    <t xml:space="preserve">Arabia Saudita, Reino de la  </t>
  </si>
  <si>
    <t xml:space="preserve">Noruega  </t>
  </si>
  <si>
    <t xml:space="preserve">Turquía  </t>
  </si>
  <si>
    <t xml:space="preserve">Malasia  </t>
  </si>
  <si>
    <t xml:space="preserve">Filipinas  </t>
  </si>
  <si>
    <t xml:space="preserve">México  </t>
  </si>
  <si>
    <t xml:space="preserve">Finlandia  </t>
  </si>
  <si>
    <t xml:space="preserve">Grecia  </t>
  </si>
  <si>
    <t xml:space="preserve">Kuwait, Estado de  </t>
  </si>
  <si>
    <t xml:space="preserve">República Checa  </t>
  </si>
  <si>
    <t xml:space="preserve">Mundo  </t>
  </si>
  <si>
    <t>Leading exporters and importers in world trade in commercial services, 2016</t>
  </si>
  <si>
    <t>Principaux exportateurs et importateurs mondiaux de services commerciaux, 2016</t>
  </si>
  <si>
    <t>Principales exportadores e importadores mundiales de servicios comerciales, 2016</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</si>
</sst>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 #,##0;&quot;$&quot;\ \-#,##0"/>
    <numFmt numFmtId="189" formatCode="&quot;$&quot;\ #,##0;[Red]&quot;$&quot;\ \-#,##0"/>
    <numFmt numFmtId="190" formatCode="&quot;$&quot;\ #,##0.00;&quot;$&quot;\ \-#,##0.00"/>
    <numFmt numFmtId="191" formatCode="&quot;$&quot;\ #,##0.00;[Red]&quot;$&quot;\ \-#,##0.00"/>
    <numFmt numFmtId="192" formatCode="_ &quot;$&quot;\ * #,##0_ ;_ &quot;$&quot;\ * \-#,##0_ ;_ &quot;$&quot;\ * &quot;-&quot;_ ;_ @_ "/>
    <numFmt numFmtId="193" formatCode="_ &quot;$&quot;\ * #,##0.00_ ;_ &quot;$&quot;\ * \-#,##0.00_ ;_ &quot;$&quot;\ * &quot;-&quot;??_ ;_ @_ "/>
    <numFmt numFmtId="194" formatCode="0.0_)"/>
    <numFmt numFmtId="195" formatCode="0_)"/>
    <numFmt numFmtId="196" formatCode="0.0"/>
    <numFmt numFmtId="197" formatCode="0.00_)"/>
  </numFmts>
  <fonts count="57">
    <font>
      <sz val="11"/>
      <name val="Times New Roman"/>
      <family val="1"/>
    </font>
    <font>
      <sz val="10"/>
      <name val="Arial"/>
      <family val="0"/>
    </font>
    <font>
      <u val="single"/>
      <sz val="10"/>
      <color indexed="14"/>
      <name val="MS Sans Serif"/>
      <family val="2"/>
    </font>
    <font>
      <u val="single"/>
      <sz val="10"/>
      <color indexed="12"/>
      <name val="MS Sans Serif"/>
      <family val="2"/>
    </font>
    <font>
      <sz val="7"/>
      <name val="Arial Narrow"/>
      <family val="2"/>
    </font>
    <font>
      <sz val="7"/>
      <color indexed="55"/>
      <name val="Arial Narrow"/>
      <family val="2"/>
    </font>
    <font>
      <b/>
      <sz val="7"/>
      <name val="Arial Narrow"/>
      <family val="2"/>
    </font>
    <font>
      <sz val="7"/>
      <color indexed="10"/>
      <name val="Arial Narrow"/>
      <family val="2"/>
    </font>
    <font>
      <i/>
      <sz val="7"/>
      <name val="Arial Narrow"/>
      <family val="2"/>
    </font>
    <font>
      <b/>
      <sz val="9"/>
      <name val="Arial Narrow"/>
      <family val="2"/>
    </font>
    <font>
      <b/>
      <sz val="7"/>
      <color indexed="9"/>
      <name val="Arial Narrow"/>
      <family val="2"/>
    </font>
    <font>
      <sz val="8"/>
      <color indexed="57"/>
      <name val="Arial Narrow"/>
      <family val="2"/>
    </font>
    <font>
      <sz val="6"/>
      <name val="Arial Narrow"/>
      <family val="2"/>
    </font>
    <font>
      <i/>
      <sz val="6"/>
      <name val="Arial Narrow"/>
      <family val="2"/>
    </font>
    <font>
      <sz val="6"/>
      <color indexed="5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7"/>
      <color indexed="8"/>
      <name val="Arial Narrow"/>
      <family val="2"/>
    </font>
    <font>
      <b/>
      <sz val="9"/>
      <color indexed="8"/>
      <name val="Arial Narrow"/>
      <family val="2"/>
    </font>
    <font>
      <sz val="8"/>
      <color indexed="8"/>
      <name val="Arial Narrow"/>
      <family val="2"/>
    </font>
    <font>
      <sz val="6"/>
      <color indexed="8"/>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Narrow"/>
      <family val="2"/>
    </font>
    <font>
      <b/>
      <sz val="9"/>
      <color theme="1"/>
      <name val="Arial Narrow"/>
      <family val="2"/>
    </font>
    <font>
      <sz val="8"/>
      <color theme="1"/>
      <name val="Arial Narrow"/>
      <family val="2"/>
    </font>
    <font>
      <sz val="6"/>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color indexed="22"/>
      </bottom>
    </border>
    <border>
      <left>
        <color indexed="63"/>
      </left>
      <right>
        <color indexed="63"/>
      </right>
      <top style="hair">
        <color indexed="22"/>
      </top>
      <bottom style="hair">
        <color indexed="22"/>
      </bottom>
    </border>
    <border>
      <left>
        <color indexed="63"/>
      </left>
      <right>
        <color indexed="63"/>
      </right>
      <top>
        <color indexed="63"/>
      </top>
      <bottom style="thin">
        <color indexed="57"/>
      </bottom>
    </border>
    <border>
      <left style="hair">
        <color indexed="20"/>
      </left>
      <right style="hair">
        <color indexed="20"/>
      </right>
      <top>
        <color indexed="63"/>
      </top>
      <bottom>
        <color indexed="63"/>
      </bottom>
    </border>
    <border>
      <left style="hair">
        <color indexed="20"/>
      </left>
      <right>
        <color indexed="63"/>
      </right>
      <top>
        <color indexed="63"/>
      </top>
      <bottom>
        <color indexed="63"/>
      </bottom>
    </border>
    <border>
      <left>
        <color indexed="63"/>
      </left>
      <right>
        <color indexed="63"/>
      </right>
      <top style="thin">
        <color indexed="57"/>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12">
    <xf numFmtId="0" fontId="0" fillId="0" borderId="0" xfId="0" applyAlignment="1">
      <alignment/>
    </xf>
    <xf numFmtId="0" fontId="4" fillId="0" borderId="0" xfId="0" applyFont="1" applyFill="1" applyAlignment="1" applyProtection="1">
      <alignment horizontal="righ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0" fontId="4" fillId="0" borderId="0" xfId="0" applyFont="1" applyBorder="1" applyAlignment="1" applyProtection="1">
      <alignment/>
      <protection locked="0"/>
    </xf>
    <xf numFmtId="194" fontId="4" fillId="0" borderId="0" xfId="0" applyNumberFormat="1" applyFont="1" applyAlignment="1" applyProtection="1">
      <alignment/>
      <protection locked="0"/>
    </xf>
    <xf numFmtId="195" fontId="4" fillId="0" borderId="0" xfId="0" applyNumberFormat="1" applyFont="1" applyAlignment="1" applyProtection="1">
      <alignment/>
      <protection locked="0"/>
    </xf>
    <xf numFmtId="195" fontId="4" fillId="0" borderId="0" xfId="0" applyNumberFormat="1" applyFont="1" applyAlignment="1" applyProtection="1">
      <alignment horizontal="right"/>
      <protection locked="0"/>
    </xf>
    <xf numFmtId="0" fontId="7" fillId="0" borderId="0" xfId="0" applyFont="1" applyAlignment="1" applyProtection="1">
      <alignment/>
      <protection locked="0"/>
    </xf>
    <xf numFmtId="196" fontId="4" fillId="0" borderId="0" xfId="0" applyNumberFormat="1" applyFont="1" applyAlignment="1" applyProtection="1" quotePrefix="1">
      <alignment/>
      <protection locked="0"/>
    </xf>
    <xf numFmtId="0" fontId="8" fillId="0" borderId="0" xfId="0" applyFont="1" applyAlignment="1" applyProtection="1">
      <alignment wrapText="1"/>
      <protection locked="0"/>
    </xf>
    <xf numFmtId="0" fontId="4" fillId="0" borderId="0" xfId="0" applyFont="1" applyAlignment="1" applyProtection="1">
      <alignment horizontal="center"/>
      <protection locked="0"/>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protection locked="0"/>
    </xf>
    <xf numFmtId="0" fontId="10" fillId="33" borderId="0" xfId="0" applyFont="1" applyFill="1" applyAlignment="1" applyProtection="1">
      <alignment horizontal="center"/>
      <protection locked="0"/>
    </xf>
    <xf numFmtId="195" fontId="10" fillId="33" borderId="0" xfId="0" applyNumberFormat="1" applyFont="1" applyFill="1" applyAlignment="1" applyProtection="1">
      <alignment horizontal="center"/>
      <protection locked="0"/>
    </xf>
    <xf numFmtId="196" fontId="4" fillId="0" borderId="0" xfId="0" applyNumberFormat="1" applyFont="1" applyAlignment="1" applyProtection="1" quotePrefix="1">
      <alignment horizontal="center"/>
      <protection locked="0"/>
    </xf>
    <xf numFmtId="0" fontId="6" fillId="0" borderId="0" xfId="0" applyFont="1" applyFill="1" applyAlignment="1" applyProtection="1">
      <alignment/>
      <protection locked="0"/>
    </xf>
    <xf numFmtId="0" fontId="6" fillId="0" borderId="0" xfId="0" applyFont="1" applyFill="1" applyAlignment="1" applyProtection="1">
      <alignment horizontal="right"/>
      <protection locked="0"/>
    </xf>
    <xf numFmtId="196" fontId="6" fillId="0" borderId="0" xfId="0" applyNumberFormat="1" applyFont="1" applyFill="1" applyAlignment="1" applyProtection="1" quotePrefix="1">
      <alignment horizontal="right"/>
      <protection locked="0"/>
    </xf>
    <xf numFmtId="0" fontId="6" fillId="0" borderId="0" xfId="0" applyFont="1" applyAlignment="1" applyProtection="1">
      <alignment/>
      <protection locked="0"/>
    </xf>
    <xf numFmtId="0" fontId="4" fillId="0" borderId="10" xfId="0" applyFont="1" applyBorder="1" applyAlignment="1" applyProtection="1">
      <alignment/>
      <protection locked="0"/>
    </xf>
    <xf numFmtId="0" fontId="4" fillId="0" borderId="10" xfId="0" applyFont="1" applyBorder="1" applyAlignment="1" applyProtection="1">
      <alignment horizontal="left" indent="1"/>
      <protection locked="0"/>
    </xf>
    <xf numFmtId="196" fontId="4" fillId="0" borderId="10" xfId="0" applyNumberFormat="1" applyFont="1" applyBorder="1" applyAlignment="1" applyProtection="1" quotePrefix="1">
      <alignment horizontal="right"/>
      <protection locked="0"/>
    </xf>
    <xf numFmtId="1" fontId="4" fillId="0" borderId="10" xfId="0" applyNumberFormat="1" applyFont="1" applyBorder="1" applyAlignment="1" applyProtection="1" quotePrefix="1">
      <alignment horizontal="right" indent="1"/>
      <protection locked="0"/>
    </xf>
    <xf numFmtId="0" fontId="4" fillId="0" borderId="10" xfId="0" applyFont="1" applyBorder="1" applyAlignment="1" applyProtection="1">
      <alignment horizontal="right"/>
      <protection locked="0"/>
    </xf>
    <xf numFmtId="0" fontId="4" fillId="0" borderId="11" xfId="0" applyFont="1" applyBorder="1" applyAlignment="1" applyProtection="1">
      <alignment horizontal="right"/>
      <protection locked="0"/>
    </xf>
    <xf numFmtId="0" fontId="4" fillId="0" borderId="11" xfId="0" applyFont="1" applyBorder="1" applyAlignment="1" applyProtection="1">
      <alignment/>
      <protection locked="0"/>
    </xf>
    <xf numFmtId="0" fontId="4" fillId="0" borderId="11" xfId="0" applyFont="1" applyBorder="1" applyAlignment="1" applyProtection="1">
      <alignment horizontal="left" indent="1"/>
      <protection locked="0"/>
    </xf>
    <xf numFmtId="196" fontId="4" fillId="0" borderId="11" xfId="0" applyNumberFormat="1" applyFont="1" applyBorder="1" applyAlignment="1" applyProtection="1" quotePrefix="1">
      <alignment horizontal="right"/>
      <protection locked="0"/>
    </xf>
    <xf numFmtId="1" fontId="4" fillId="0" borderId="11" xfId="0" applyNumberFormat="1" applyFont="1" applyBorder="1" applyAlignment="1" applyProtection="1" quotePrefix="1">
      <alignment horizontal="right" indent="1"/>
      <protection locked="0"/>
    </xf>
    <xf numFmtId="1" fontId="4" fillId="0" borderId="11" xfId="0" applyNumberFormat="1" applyFont="1" applyBorder="1" applyAlignment="1" applyProtection="1">
      <alignment horizontal="right" indent="1"/>
      <protection locked="0"/>
    </xf>
    <xf numFmtId="0" fontId="4" fillId="0" borderId="11" xfId="0" applyFont="1" applyFill="1" applyBorder="1" applyAlignment="1" applyProtection="1">
      <alignment/>
      <protection locked="0"/>
    </xf>
    <xf numFmtId="196" fontId="6" fillId="0" borderId="11" xfId="0" applyNumberFormat="1" applyFont="1" applyFill="1" applyBorder="1" applyAlignment="1" applyProtection="1" quotePrefix="1">
      <alignment horizontal="right"/>
      <protection locked="0"/>
    </xf>
    <xf numFmtId="1" fontId="6" fillId="0" borderId="11" xfId="0" applyNumberFormat="1" applyFont="1" applyFill="1" applyBorder="1" applyAlignment="1" applyProtection="1">
      <alignment horizontal="right" indent="1"/>
      <protection locked="0"/>
    </xf>
    <xf numFmtId="0" fontId="6" fillId="0" borderId="11" xfId="0" applyFont="1" applyFill="1" applyBorder="1" applyAlignment="1" applyProtection="1">
      <alignment horizontal="right"/>
      <protection locked="0"/>
    </xf>
    <xf numFmtId="0" fontId="6" fillId="0" borderId="11" xfId="0" applyFont="1" applyFill="1" applyBorder="1" applyAlignment="1" applyProtection="1">
      <alignment/>
      <protection locked="0"/>
    </xf>
    <xf numFmtId="1" fontId="6" fillId="0" borderId="0" xfId="0" applyNumberFormat="1" applyFont="1" applyFill="1" applyAlignment="1" applyProtection="1" quotePrefix="1">
      <alignment horizontal="right" indent="1"/>
      <protection locked="0"/>
    </xf>
    <xf numFmtId="0" fontId="10" fillId="0" borderId="0" xfId="0" applyFont="1" applyFill="1" applyBorder="1" applyAlignment="1" applyProtection="1">
      <alignment horizontal="centerContinuous"/>
      <protection locked="0"/>
    </xf>
    <xf numFmtId="0" fontId="6" fillId="0" borderId="0" xfId="0" applyFont="1" applyFill="1" applyBorder="1" applyAlignment="1" applyProtection="1">
      <alignment/>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4" fillId="0" borderId="11" xfId="0"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protection locked="0"/>
    </xf>
    <xf numFmtId="0" fontId="4" fillId="0" borderId="12" xfId="0" applyFont="1" applyBorder="1" applyAlignment="1" applyProtection="1">
      <alignment horizontal="center"/>
      <protection locked="0"/>
    </xf>
    <xf numFmtId="0" fontId="10" fillId="0" borderId="0" xfId="0" applyFont="1" applyFill="1" applyAlignment="1" applyProtection="1">
      <alignment horizontal="right"/>
      <protection locked="0"/>
    </xf>
    <xf numFmtId="0" fontId="10" fillId="0" borderId="0" xfId="0" applyFont="1" applyFill="1" applyAlignment="1" applyProtection="1">
      <alignment horizontal="center" wrapText="1"/>
      <protection locked="0"/>
    </xf>
    <xf numFmtId="197" fontId="10" fillId="0" borderId="0" xfId="0" applyNumberFormat="1" applyFont="1" applyFill="1" applyAlignment="1" applyProtection="1">
      <alignment horizontal="centerContinuous"/>
      <protection locked="0"/>
    </xf>
    <xf numFmtId="0" fontId="10" fillId="0" borderId="0" xfId="0" applyFont="1" applyFill="1" applyAlignment="1" applyProtection="1">
      <alignment horizontal="center"/>
      <protection locked="0"/>
    </xf>
    <xf numFmtId="195" fontId="10" fillId="0" borderId="0" xfId="0" applyNumberFormat="1" applyFont="1" applyFill="1" applyAlignment="1" applyProtection="1">
      <alignment horizontal="center"/>
      <protection locked="0"/>
    </xf>
    <xf numFmtId="0" fontId="10" fillId="0" borderId="0" xfId="0" applyFont="1" applyFill="1" applyAlignment="1" applyProtection="1">
      <alignment horizontal="left" indent="1"/>
      <protection locked="0"/>
    </xf>
    <xf numFmtId="0" fontId="4" fillId="0" borderId="0" xfId="0" applyFont="1" applyAlignment="1">
      <alignment/>
    </xf>
    <xf numFmtId="0" fontId="10" fillId="33" borderId="13" xfId="0" applyFont="1" applyFill="1" applyBorder="1" applyAlignment="1" applyProtection="1">
      <alignment horizontal="left" indent="1"/>
      <protection locked="0"/>
    </xf>
    <xf numFmtId="0" fontId="10" fillId="33" borderId="13" xfId="0" applyFont="1" applyFill="1" applyBorder="1" applyAlignment="1" applyProtection="1">
      <alignment horizontal="right"/>
      <protection locked="0"/>
    </xf>
    <xf numFmtId="0" fontId="10" fillId="33" borderId="14" xfId="0" applyFont="1" applyFill="1" applyBorder="1" applyAlignment="1" applyProtection="1">
      <alignment horizontal="center" wrapText="1"/>
      <protection locked="0"/>
    </xf>
    <xf numFmtId="0" fontId="4" fillId="33" borderId="0" xfId="0" applyFont="1" applyFill="1" applyAlignment="1" applyProtection="1">
      <alignment wrapText="1"/>
      <protection locked="0"/>
    </xf>
    <xf numFmtId="0" fontId="10" fillId="33" borderId="14" xfId="0" applyFont="1" applyFill="1" applyBorder="1" applyAlignment="1" applyProtection="1">
      <alignment horizontal="center"/>
      <protection locked="0"/>
    </xf>
    <xf numFmtId="195" fontId="10" fillId="33" borderId="0" xfId="0" applyNumberFormat="1" applyFont="1" applyFill="1" applyBorder="1" applyAlignment="1" applyProtection="1">
      <alignment horizontal="center"/>
      <protection locked="0"/>
    </xf>
    <xf numFmtId="0" fontId="6" fillId="0" borderId="11" xfId="0" applyFont="1" applyFill="1" applyBorder="1" applyAlignment="1" applyProtection="1">
      <alignment horizontal="left"/>
      <protection locked="0"/>
    </xf>
    <xf numFmtId="0" fontId="6" fillId="0" borderId="0" xfId="0" applyFont="1" applyFill="1" applyAlignment="1" applyProtection="1">
      <alignment horizontal="left"/>
      <protection locked="0"/>
    </xf>
    <xf numFmtId="1" fontId="12" fillId="0" borderId="11" xfId="0" applyNumberFormat="1" applyFont="1" applyBorder="1" applyAlignment="1" applyProtection="1" quotePrefix="1">
      <alignment horizontal="right" indent="1"/>
      <protection locked="0"/>
    </xf>
    <xf numFmtId="0" fontId="9" fillId="0" borderId="0" xfId="0" applyFont="1" applyFill="1" applyAlignment="1" applyProtection="1">
      <alignment horizontal="left" vertical="center"/>
      <protection locked="0"/>
    </xf>
    <xf numFmtId="0" fontId="13" fillId="0" borderId="0" xfId="0" applyFont="1" applyBorder="1" applyAlignment="1" applyProtection="1" quotePrefix="1">
      <alignment horizontal="left" vertical="center" wrapText="1"/>
      <protection locked="0"/>
    </xf>
    <xf numFmtId="0" fontId="13" fillId="0" borderId="0" xfId="0" applyFont="1" applyBorder="1" applyAlignment="1" applyProtection="1">
      <alignment vertical="center" wrapText="1"/>
      <protection locked="0"/>
    </xf>
    <xf numFmtId="0" fontId="12" fillId="0" borderId="15" xfId="0" applyFont="1" applyBorder="1" applyAlignment="1" applyProtection="1">
      <alignment horizontal="left"/>
      <protection locked="0"/>
    </xf>
    <xf numFmtId="0" fontId="11" fillId="0" borderId="0" xfId="0"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4" fillId="0" borderId="0" xfId="0" applyFont="1" applyAlignment="1" applyProtection="1">
      <alignment/>
      <protection locked="0"/>
    </xf>
    <xf numFmtId="0" fontId="4" fillId="0" borderId="0" xfId="0" applyFont="1" applyFill="1" applyBorder="1" applyAlignment="1" applyProtection="1">
      <alignment/>
      <protection locked="0"/>
    </xf>
    <xf numFmtId="0" fontId="4" fillId="0" borderId="0" xfId="0" applyFont="1" applyFill="1" applyAlignment="1" applyProtection="1">
      <alignment/>
      <protection locked="0"/>
    </xf>
    <xf numFmtId="0" fontId="10" fillId="33" borderId="13" xfId="0" applyFont="1" applyFill="1" applyBorder="1" applyAlignment="1" applyProtection="1">
      <alignment horizontal="left"/>
      <protection locked="0"/>
    </xf>
    <xf numFmtId="0" fontId="4" fillId="0" borderId="0" xfId="0" applyFont="1" applyAlignment="1">
      <alignment/>
    </xf>
    <xf numFmtId="0" fontId="4" fillId="0" borderId="10" xfId="0" applyFont="1" applyBorder="1" applyAlignment="1" applyProtection="1">
      <alignment/>
      <protection locked="0"/>
    </xf>
    <xf numFmtId="0" fontId="4" fillId="0" borderId="10" xfId="0" applyFont="1" applyBorder="1" applyAlignment="1" applyProtection="1">
      <alignment horizontal="left"/>
      <protection locked="0"/>
    </xf>
    <xf numFmtId="1" fontId="4" fillId="0" borderId="10" xfId="0" applyNumberFormat="1" applyFont="1" applyBorder="1" applyAlignment="1" applyProtection="1" quotePrefix="1">
      <alignment horizontal="right"/>
      <protection locked="0"/>
    </xf>
    <xf numFmtId="196" fontId="4" fillId="0" borderId="0" xfId="0" applyNumberFormat="1" applyFont="1" applyAlignment="1" applyProtection="1" quotePrefix="1">
      <alignment/>
      <protection locked="0"/>
    </xf>
    <xf numFmtId="0" fontId="4" fillId="0" borderId="11" xfId="0" applyFont="1" applyBorder="1" applyAlignment="1" applyProtection="1">
      <alignment/>
      <protection locked="0"/>
    </xf>
    <xf numFmtId="0" fontId="4" fillId="0" borderId="11" xfId="0" applyFont="1" applyBorder="1" applyAlignment="1" applyProtection="1">
      <alignment horizontal="left"/>
      <protection locked="0"/>
    </xf>
    <xf numFmtId="1" fontId="4" fillId="0" borderId="11" xfId="0" applyNumberFormat="1" applyFont="1" applyBorder="1" applyAlignment="1" applyProtection="1" quotePrefix="1">
      <alignment horizontal="right"/>
      <protection locked="0"/>
    </xf>
    <xf numFmtId="1" fontId="4" fillId="0" borderId="11" xfId="0" applyNumberFormat="1" applyFont="1" applyBorder="1" applyAlignment="1" applyProtection="1">
      <alignment horizontal="right"/>
      <protection locked="0"/>
    </xf>
    <xf numFmtId="194" fontId="4" fillId="0" borderId="0" xfId="0" applyNumberFormat="1" applyFont="1" applyAlignment="1" applyProtection="1">
      <alignment/>
      <protection locked="0"/>
    </xf>
    <xf numFmtId="195" fontId="4" fillId="0" borderId="0" xfId="0" applyNumberFormat="1" applyFont="1" applyAlignment="1" applyProtection="1">
      <alignment/>
      <protection locked="0"/>
    </xf>
    <xf numFmtId="1" fontId="12" fillId="0" borderId="11" xfId="0" applyNumberFormat="1" applyFont="1" applyBorder="1" applyAlignment="1" applyProtection="1" quotePrefix="1">
      <alignment horizontal="right"/>
      <protection locked="0"/>
    </xf>
    <xf numFmtId="0" fontId="4" fillId="0" borderId="11" xfId="0" applyFont="1" applyFill="1" applyBorder="1" applyAlignment="1" applyProtection="1">
      <alignment/>
      <protection locked="0"/>
    </xf>
    <xf numFmtId="1" fontId="6" fillId="0" borderId="11" xfId="0" applyNumberFormat="1" applyFont="1" applyFill="1" applyBorder="1" applyAlignment="1" applyProtection="1">
      <alignment horizontal="right"/>
      <protection locked="0"/>
    </xf>
    <xf numFmtId="0" fontId="6" fillId="0" borderId="11" xfId="0" applyFont="1" applyFill="1" applyBorder="1" applyAlignment="1" applyProtection="1">
      <alignment/>
      <protection locked="0"/>
    </xf>
    <xf numFmtId="1" fontId="6" fillId="0" borderId="0" xfId="0" applyNumberFormat="1" applyFont="1" applyFill="1" applyAlignment="1" applyProtection="1" quotePrefix="1">
      <alignment horizontal="right"/>
      <protection locked="0"/>
    </xf>
    <xf numFmtId="0" fontId="6" fillId="0" borderId="0" xfId="0" applyFont="1" applyFill="1" applyAlignment="1" applyProtection="1">
      <alignment/>
      <protection locked="0"/>
    </xf>
    <xf numFmtId="0" fontId="4" fillId="0" borderId="0" xfId="0" applyFont="1" applyBorder="1" applyAlignment="1" applyProtection="1">
      <alignment/>
      <protection locked="0"/>
    </xf>
    <xf numFmtId="0" fontId="4" fillId="0" borderId="12" xfId="0" applyFont="1" applyBorder="1" applyAlignment="1" applyProtection="1">
      <alignment/>
      <protection locked="0"/>
    </xf>
    <xf numFmtId="0" fontId="7" fillId="0" borderId="0" xfId="0" applyFont="1" applyAlignment="1" applyProtection="1">
      <alignment/>
      <protection locked="0"/>
    </xf>
    <xf numFmtId="1" fontId="6" fillId="0" borderId="11" xfId="0" applyNumberFormat="1" applyFont="1" applyFill="1" applyBorder="1" applyAlignment="1" applyProtection="1" quotePrefix="1">
      <alignment horizontal="right"/>
      <protection locked="0"/>
    </xf>
    <xf numFmtId="0" fontId="53" fillId="0" borderId="0" xfId="0" applyFont="1" applyFill="1" applyBorder="1" applyAlignment="1" applyProtection="1">
      <alignment horizontal="right"/>
      <protection locked="0"/>
    </xf>
    <xf numFmtId="0" fontId="53" fillId="0" borderId="0" xfId="0" applyFont="1" applyFill="1" applyAlignment="1" applyProtection="1">
      <alignment/>
      <protection locked="0"/>
    </xf>
    <xf numFmtId="0" fontId="53" fillId="0" borderId="0" xfId="0" applyFont="1" applyAlignment="1" applyProtection="1">
      <alignment/>
      <protection locked="0"/>
    </xf>
    <xf numFmtId="0" fontId="53" fillId="0" borderId="0" xfId="0" applyFont="1" applyFill="1" applyBorder="1" applyAlignment="1" applyProtection="1">
      <alignment/>
      <protection locked="0"/>
    </xf>
    <xf numFmtId="0" fontId="53" fillId="0" borderId="0" xfId="0" applyFont="1" applyFill="1" applyAlignment="1" applyProtection="1">
      <alignment horizontal="right"/>
      <protection locked="0"/>
    </xf>
    <xf numFmtId="0" fontId="54" fillId="0" borderId="0" xfId="0" applyFont="1" applyFill="1" applyAlignment="1" applyProtection="1">
      <alignment horizontal="left" vertical="center"/>
      <protection locked="0"/>
    </xf>
    <xf numFmtId="0" fontId="12" fillId="0" borderId="15" xfId="0" applyFont="1" applyBorder="1" applyAlignment="1" applyProtection="1">
      <alignment horizontal="left" wrapText="1"/>
      <protection locked="0"/>
    </xf>
    <xf numFmtId="0" fontId="55" fillId="0" borderId="0" xfId="0" applyFont="1" applyFill="1" applyAlignment="1" applyProtection="1">
      <alignment horizontal="left" vertical="center"/>
      <protection locked="0"/>
    </xf>
    <xf numFmtId="0" fontId="56"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12" fillId="0" borderId="15" xfId="0" applyFont="1" applyBorder="1" applyAlignment="1" applyProtection="1">
      <alignment horizontal="left"/>
      <protection locked="0"/>
    </xf>
    <xf numFmtId="0" fontId="13" fillId="0" borderId="0" xfId="0" applyFont="1" applyBorder="1" applyAlignment="1" applyProtection="1" quotePrefix="1">
      <alignment horizontal="left" vertical="center" wrapText="1"/>
      <protection locked="0"/>
    </xf>
    <xf numFmtId="0" fontId="13" fillId="0" borderId="0" xfId="0" applyFont="1" applyBorder="1" applyAlignment="1" applyProtection="1">
      <alignment vertical="center" wrapText="1"/>
      <protection locked="0"/>
    </xf>
    <xf numFmtId="0" fontId="11" fillId="0" borderId="0" xfId="0" applyFont="1" applyFill="1" applyAlignment="1" applyProtection="1">
      <alignment horizontal="left" vertical="center"/>
      <protection locked="0"/>
    </xf>
    <xf numFmtId="0" fontId="9" fillId="0" borderId="0" xfId="0" applyFont="1" applyFill="1" applyAlignment="1" applyProtection="1">
      <alignment horizontal="left" vertical="center"/>
      <protection locked="0"/>
    </xf>
    <xf numFmtId="0" fontId="14" fillId="0" borderId="0" xfId="0" applyFont="1" applyFill="1" applyAlignment="1" applyProtection="1">
      <alignment horizontal="lef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dxf>
    <dxf>
      <font>
        <b/>
        <i val="0"/>
        <color rgb="FFC00000"/>
      </font>
      <fill>
        <patternFill>
          <bgColor rgb="FFFFFF00"/>
        </patternFill>
      </fill>
    </dxf>
    <dxf>
      <font>
        <b/>
        <i val="0"/>
        <color rgb="FFC00000"/>
      </font>
      <fill>
        <patternFill>
          <bgColor rgb="FFFFFF00"/>
        </patternFill>
      </fill>
      <border/>
    </dxf>
    <dxf>
      <font>
        <b/>
        <i val="0"/>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0DA9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EBA7C"/>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P53"/>
  <sheetViews>
    <sheetView defaultGridColor="0" zoomScaleSheetLayoutView="100" zoomScalePageLayoutView="0" colorId="22" workbookViewId="0" topLeftCell="A1">
      <selection activeCell="A1" sqref="A1:IV16384"/>
    </sheetView>
  </sheetViews>
  <sheetFormatPr defaultColWidth="6.7109375" defaultRowHeight="9" customHeight="1"/>
  <cols>
    <col min="1" max="1" width="1.7109375" style="3" customWidth="1"/>
    <col min="2" max="2" width="4.57421875" style="3" customWidth="1"/>
    <col min="3" max="3" width="20.28125" style="3" customWidth="1"/>
    <col min="4" max="4" width="4.8515625" style="11" customWidth="1"/>
    <col min="5" max="5" width="5.00390625" style="11" customWidth="1"/>
    <col min="6" max="6" width="8.57421875" style="3" customWidth="1"/>
    <col min="7" max="7" width="4.57421875" style="11" customWidth="1"/>
    <col min="8" max="8" width="19.28125" style="3" customWidth="1"/>
    <col min="9" max="9" width="4.8515625" style="11" customWidth="1"/>
    <col min="10" max="10" width="5.00390625" style="11" customWidth="1"/>
    <col min="11" max="11" width="7.7109375" style="3" customWidth="1"/>
    <col min="12" max="12" width="1.7109375" style="3" customWidth="1"/>
    <col min="13" max="16384" width="6.7109375" style="3" customWidth="1"/>
  </cols>
  <sheetData>
    <row r="1" spans="1:12" s="97" customFormat="1" ht="15" customHeight="1">
      <c r="A1" s="95"/>
      <c r="B1" s="102" t="s">
        <v>75</v>
      </c>
      <c r="C1" s="102"/>
      <c r="D1" s="102"/>
      <c r="E1" s="102"/>
      <c r="F1" s="102"/>
      <c r="G1" s="102"/>
      <c r="H1" s="102"/>
      <c r="I1" s="102"/>
      <c r="J1" s="102"/>
      <c r="K1" s="102"/>
      <c r="L1" s="99"/>
    </row>
    <row r="2" spans="1:12" s="97" customFormat="1" ht="39" customHeight="1">
      <c r="A2" s="98"/>
      <c r="B2" s="100" t="s">
        <v>203</v>
      </c>
      <c r="C2" s="100"/>
      <c r="D2" s="100"/>
      <c r="E2" s="100"/>
      <c r="F2" s="100"/>
      <c r="G2" s="100"/>
      <c r="H2" s="100"/>
      <c r="I2" s="100"/>
      <c r="J2" s="100"/>
      <c r="K2" s="100"/>
      <c r="L2" s="96"/>
    </row>
    <row r="3" spans="1:12" s="97" customFormat="1" ht="21" customHeight="1">
      <c r="A3" s="98"/>
      <c r="B3" s="103" t="s">
        <v>0</v>
      </c>
      <c r="C3" s="103"/>
      <c r="D3" s="103"/>
      <c r="E3" s="103"/>
      <c r="F3" s="103"/>
      <c r="G3" s="103"/>
      <c r="H3" s="103"/>
      <c r="I3" s="103"/>
      <c r="J3" s="103"/>
      <c r="K3" s="103"/>
      <c r="L3" s="96"/>
    </row>
    <row r="4" spans="1:14" ht="30" customHeight="1">
      <c r="A4" s="13"/>
      <c r="B4" s="14" t="s">
        <v>1</v>
      </c>
      <c r="C4" s="54" t="s">
        <v>2</v>
      </c>
      <c r="D4" s="55" t="s">
        <v>3</v>
      </c>
      <c r="E4" s="55" t="s">
        <v>4</v>
      </c>
      <c r="F4" s="56" t="s">
        <v>61</v>
      </c>
      <c r="G4" s="58" t="s">
        <v>1</v>
      </c>
      <c r="H4" s="54" t="s">
        <v>5</v>
      </c>
      <c r="I4" s="55" t="s">
        <v>3</v>
      </c>
      <c r="J4" s="55" t="s">
        <v>4</v>
      </c>
      <c r="K4" s="56" t="s">
        <v>61</v>
      </c>
      <c r="N4" s="53"/>
    </row>
    <row r="5" spans="1:12" ht="3.75" customHeight="1">
      <c r="A5" s="1"/>
      <c r="B5" s="104"/>
      <c r="C5" s="104"/>
      <c r="D5" s="104"/>
      <c r="E5" s="104"/>
      <c r="F5" s="104"/>
      <c r="G5" s="104"/>
      <c r="H5" s="104"/>
      <c r="I5" s="104"/>
      <c r="J5" s="104"/>
      <c r="K5" s="104"/>
      <c r="L5" s="1"/>
    </row>
    <row r="6" spans="2:14" ht="10.5" customHeight="1">
      <c r="B6" s="40">
        <v>1</v>
      </c>
      <c r="C6" s="22" t="s">
        <v>81</v>
      </c>
      <c r="D6" s="77">
        <v>732.551</v>
      </c>
      <c r="E6" s="23">
        <v>15.2371</v>
      </c>
      <c r="F6" s="24">
        <v>0.268441</v>
      </c>
      <c r="G6" s="40">
        <v>1</v>
      </c>
      <c r="H6" s="22" t="s">
        <v>81</v>
      </c>
      <c r="I6" s="77">
        <v>481.957</v>
      </c>
      <c r="J6" s="23">
        <v>10.2673</v>
      </c>
      <c r="K6" s="24">
        <v>3.17139</v>
      </c>
      <c r="N6" s="9"/>
    </row>
    <row r="7" spans="2:11" ht="10.5" customHeight="1">
      <c r="B7" s="40">
        <v>2</v>
      </c>
      <c r="C7" s="22" t="s">
        <v>82</v>
      </c>
      <c r="D7" s="77">
        <v>323.661</v>
      </c>
      <c r="E7" s="23">
        <v>6.73215</v>
      </c>
      <c r="F7" s="24">
        <v>-4.9435</v>
      </c>
      <c r="G7" s="40">
        <v>2</v>
      </c>
      <c r="H7" s="22" t="s">
        <v>83</v>
      </c>
      <c r="I7" s="77">
        <v>449.833</v>
      </c>
      <c r="J7" s="23">
        <v>9.58298</v>
      </c>
      <c r="K7" s="24">
        <v>3.81906</v>
      </c>
    </row>
    <row r="8" spans="2:11" ht="10.5" customHeight="1">
      <c r="B8" s="41">
        <v>3</v>
      </c>
      <c r="C8" s="28" t="s">
        <v>84</v>
      </c>
      <c r="D8" s="81">
        <v>267.822</v>
      </c>
      <c r="E8" s="29">
        <v>5.5707</v>
      </c>
      <c r="F8" s="30">
        <v>3.18461</v>
      </c>
      <c r="G8" s="41">
        <v>3</v>
      </c>
      <c r="H8" s="28" t="s">
        <v>84</v>
      </c>
      <c r="I8" s="81">
        <v>310.605</v>
      </c>
      <c r="J8" s="29">
        <v>6.61693</v>
      </c>
      <c r="K8" s="30">
        <v>4.35882</v>
      </c>
    </row>
    <row r="9" spans="2:11" ht="10.5" customHeight="1">
      <c r="B9" s="41">
        <v>4</v>
      </c>
      <c r="C9" s="28" t="s">
        <v>85</v>
      </c>
      <c r="D9" s="81">
        <v>235.629</v>
      </c>
      <c r="E9" s="29">
        <v>4.90109</v>
      </c>
      <c r="F9" s="30">
        <v>-2.13351</v>
      </c>
      <c r="G9" s="41">
        <v>4</v>
      </c>
      <c r="H9" s="28" t="s">
        <v>85</v>
      </c>
      <c r="I9" s="81">
        <v>235.664</v>
      </c>
      <c r="J9" s="29">
        <v>5.02044</v>
      </c>
      <c r="K9" s="30">
        <v>1.6919</v>
      </c>
    </row>
    <row r="10" spans="2:11" ht="10.5" customHeight="1">
      <c r="B10" s="41">
        <v>5</v>
      </c>
      <c r="C10" s="28" t="s">
        <v>83</v>
      </c>
      <c r="D10" s="81">
        <v>207.275</v>
      </c>
      <c r="E10" s="29">
        <v>4.31133</v>
      </c>
      <c r="F10" s="30">
        <v>-4.25565</v>
      </c>
      <c r="G10" s="41">
        <v>5</v>
      </c>
      <c r="H10" s="28" t="s">
        <v>82</v>
      </c>
      <c r="I10" s="81">
        <v>194.565</v>
      </c>
      <c r="J10" s="29">
        <v>4.14489</v>
      </c>
      <c r="K10" s="30">
        <v>-5.7368</v>
      </c>
    </row>
    <row r="11" spans="2:11" ht="10.5" customHeight="1">
      <c r="B11" s="41">
        <v>6</v>
      </c>
      <c r="C11" s="28" t="s">
        <v>86</v>
      </c>
      <c r="D11" s="81">
        <v>177.378</v>
      </c>
      <c r="E11" s="29">
        <v>3.68947</v>
      </c>
      <c r="F11" s="31">
        <v>0.773701</v>
      </c>
      <c r="G11" s="41">
        <v>6</v>
      </c>
      <c r="H11" s="28" t="s">
        <v>87</v>
      </c>
      <c r="I11" s="81">
        <v>191.893</v>
      </c>
      <c r="J11" s="29">
        <v>4.08798</v>
      </c>
      <c r="K11" s="31">
        <v>14.6465</v>
      </c>
    </row>
    <row r="12" spans="2:11" ht="10.5" customHeight="1">
      <c r="B12" s="41">
        <v>7</v>
      </c>
      <c r="C12" s="28" t="s">
        <v>88</v>
      </c>
      <c r="D12" s="81">
        <v>168.734</v>
      </c>
      <c r="E12" s="29">
        <v>3.50966</v>
      </c>
      <c r="F12" s="30">
        <v>6.56768</v>
      </c>
      <c r="G12" s="41">
        <v>7</v>
      </c>
      <c r="H12" s="28" t="s">
        <v>88</v>
      </c>
      <c r="I12" s="81">
        <v>182.692</v>
      </c>
      <c r="J12" s="29">
        <v>3.89196</v>
      </c>
      <c r="K12" s="30">
        <v>3.41898</v>
      </c>
    </row>
    <row r="13" spans="2:11" ht="10.5" customHeight="1">
      <c r="B13" s="41">
        <v>8</v>
      </c>
      <c r="C13" s="28" t="s">
        <v>89</v>
      </c>
      <c r="D13" s="81">
        <v>161.25</v>
      </c>
      <c r="E13" s="29">
        <v>3.354</v>
      </c>
      <c r="F13" s="30">
        <v>3.55324</v>
      </c>
      <c r="G13" s="41">
        <v>8</v>
      </c>
      <c r="H13" s="28" t="s">
        <v>86</v>
      </c>
      <c r="I13" s="81">
        <v>169.173</v>
      </c>
      <c r="J13" s="29">
        <v>3.60395</v>
      </c>
      <c r="K13" s="30">
        <v>0.774898</v>
      </c>
    </row>
    <row r="14" spans="2:11" ht="10.5" customHeight="1">
      <c r="B14" s="41">
        <v>9</v>
      </c>
      <c r="C14" s="28" t="s">
        <v>90</v>
      </c>
      <c r="D14" s="81">
        <v>149.36</v>
      </c>
      <c r="E14" s="29">
        <v>3.1067</v>
      </c>
      <c r="F14" s="30">
        <v>0.704432</v>
      </c>
      <c r="G14" s="41">
        <v>9</v>
      </c>
      <c r="H14" s="28" t="s">
        <v>90</v>
      </c>
      <c r="I14" s="81">
        <v>155.356</v>
      </c>
      <c r="J14" s="29">
        <v>3.30962</v>
      </c>
      <c r="K14" s="30">
        <v>0.6819</v>
      </c>
    </row>
    <row r="15" spans="2:16" ht="10.5" customHeight="1">
      <c r="B15" s="41">
        <v>10</v>
      </c>
      <c r="C15" s="28" t="s">
        <v>87</v>
      </c>
      <c r="D15" s="81">
        <v>146.205</v>
      </c>
      <c r="E15" s="29">
        <v>3.04107</v>
      </c>
      <c r="F15" s="30">
        <v>8.78811</v>
      </c>
      <c r="G15" s="41">
        <v>10</v>
      </c>
      <c r="H15" s="28" t="s">
        <v>89</v>
      </c>
      <c r="I15" s="81">
        <v>133.032</v>
      </c>
      <c r="J15" s="29">
        <v>2.83404</v>
      </c>
      <c r="K15" s="30">
        <v>8.4292</v>
      </c>
      <c r="N15" s="5"/>
      <c r="O15" s="5"/>
      <c r="P15" s="6"/>
    </row>
    <row r="16" spans="2:16" ht="10.5" customHeight="1">
      <c r="B16" s="41">
        <v>11</v>
      </c>
      <c r="C16" s="28" t="s">
        <v>91</v>
      </c>
      <c r="D16" s="81">
        <v>126.614</v>
      </c>
      <c r="E16" s="29">
        <v>2.63356</v>
      </c>
      <c r="F16" s="30">
        <v>7.46764</v>
      </c>
      <c r="G16" s="41">
        <v>11</v>
      </c>
      <c r="H16" s="28" t="s">
        <v>92</v>
      </c>
      <c r="I16" s="81">
        <v>109.048</v>
      </c>
      <c r="J16" s="29">
        <v>2.32308</v>
      </c>
      <c r="K16" s="30">
        <v>-2.03103</v>
      </c>
      <c r="N16" s="5"/>
      <c r="O16" s="5"/>
      <c r="P16" s="6"/>
    </row>
    <row r="17" spans="2:16" ht="10.5" customHeight="1">
      <c r="B17" s="41">
        <v>12</v>
      </c>
      <c r="C17" s="28" t="s">
        <v>93</v>
      </c>
      <c r="D17" s="81">
        <v>112.334</v>
      </c>
      <c r="E17" s="29">
        <v>2.33655</v>
      </c>
      <c r="F17" s="30">
        <v>1.28494</v>
      </c>
      <c r="G17" s="41">
        <v>12</v>
      </c>
      <c r="H17" s="28" t="s">
        <v>94</v>
      </c>
      <c r="I17" s="81">
        <v>107.309</v>
      </c>
      <c r="J17" s="29">
        <v>2.28604</v>
      </c>
      <c r="K17" s="30">
        <v>1.77426</v>
      </c>
      <c r="N17" s="5"/>
      <c r="O17" s="5"/>
      <c r="P17" s="6"/>
    </row>
    <row r="18" spans="2:11" ht="10.5" customHeight="1">
      <c r="B18" s="41">
        <v>13</v>
      </c>
      <c r="C18" s="28" t="s">
        <v>94</v>
      </c>
      <c r="D18" s="81">
        <v>109.006</v>
      </c>
      <c r="E18" s="29">
        <v>2.26732</v>
      </c>
      <c r="F18" s="31">
        <v>-2.07612</v>
      </c>
      <c r="G18" s="41">
        <v>13</v>
      </c>
      <c r="H18" s="28" t="s">
        <v>95</v>
      </c>
      <c r="I18" s="81">
        <v>101.98</v>
      </c>
      <c r="J18" s="29">
        <v>2.17252</v>
      </c>
      <c r="K18" s="31">
        <v>3.6103</v>
      </c>
    </row>
    <row r="19" spans="2:16" ht="10.5" customHeight="1">
      <c r="B19" s="41">
        <v>14</v>
      </c>
      <c r="C19" s="28" t="s">
        <v>95</v>
      </c>
      <c r="D19" s="81">
        <v>100.56</v>
      </c>
      <c r="E19" s="29">
        <v>2.09165</v>
      </c>
      <c r="F19" s="30">
        <v>3.24067</v>
      </c>
      <c r="G19" s="41">
        <v>14</v>
      </c>
      <c r="H19" s="28" t="s">
        <v>96</v>
      </c>
      <c r="I19" s="81">
        <v>96.4739</v>
      </c>
      <c r="J19" s="29">
        <v>2.05522</v>
      </c>
      <c r="K19" s="30">
        <v>-1.73164</v>
      </c>
      <c r="N19" s="5"/>
      <c r="O19" s="5"/>
      <c r="P19" s="6"/>
    </row>
    <row r="20" spans="2:16" ht="10.5" customHeight="1">
      <c r="B20" s="41">
        <v>15</v>
      </c>
      <c r="C20" s="28" t="s">
        <v>97</v>
      </c>
      <c r="D20" s="81">
        <v>98.3368</v>
      </c>
      <c r="E20" s="29">
        <v>2.04541</v>
      </c>
      <c r="F20" s="30">
        <v>-5.68346</v>
      </c>
      <c r="G20" s="41">
        <v>15</v>
      </c>
      <c r="H20" s="28" t="s">
        <v>93</v>
      </c>
      <c r="I20" s="81">
        <v>95.0296</v>
      </c>
      <c r="J20" s="29">
        <v>2.02445</v>
      </c>
      <c r="K20" s="30">
        <v>0.94391</v>
      </c>
      <c r="N20" s="5"/>
      <c r="O20" s="5"/>
      <c r="P20" s="6"/>
    </row>
    <row r="21" spans="2:16" ht="10.5" customHeight="1">
      <c r="B21" s="41">
        <v>16</v>
      </c>
      <c r="C21" s="28" t="s">
        <v>98</v>
      </c>
      <c r="D21" s="81">
        <v>94.0807</v>
      </c>
      <c r="E21" s="29">
        <v>1.95688</v>
      </c>
      <c r="F21" s="30">
        <v>-1.11822</v>
      </c>
      <c r="G21" s="41">
        <v>16</v>
      </c>
      <c r="H21" s="28" t="s">
        <v>99</v>
      </c>
      <c r="I21" s="81">
        <v>82.0422</v>
      </c>
      <c r="J21" s="29">
        <v>1.74778</v>
      </c>
      <c r="K21" s="30">
        <v>2.90301</v>
      </c>
      <c r="N21" s="5"/>
      <c r="O21" s="5"/>
      <c r="P21" s="6"/>
    </row>
    <row r="22" spans="2:16" ht="10.5" customHeight="1">
      <c r="B22" s="41">
        <v>17</v>
      </c>
      <c r="C22" s="28" t="s">
        <v>92</v>
      </c>
      <c r="D22" s="81">
        <v>91.8005</v>
      </c>
      <c r="E22" s="29">
        <v>1.90945</v>
      </c>
      <c r="F22" s="30">
        <v>-5.04225</v>
      </c>
      <c r="G22" s="41">
        <v>17</v>
      </c>
      <c r="H22" s="28" t="s">
        <v>97</v>
      </c>
      <c r="I22" s="81">
        <v>74.2958</v>
      </c>
      <c r="J22" s="29">
        <v>1.58275</v>
      </c>
      <c r="K22" s="30">
        <v>0.498251</v>
      </c>
      <c r="N22" s="5"/>
      <c r="O22" s="5"/>
      <c r="P22" s="6"/>
    </row>
    <row r="23" spans="2:16" ht="10.5" customHeight="1">
      <c r="B23" s="41">
        <v>18</v>
      </c>
      <c r="C23" s="28" t="s">
        <v>96</v>
      </c>
      <c r="D23" s="81">
        <v>79.7478</v>
      </c>
      <c r="E23" s="29">
        <v>1.65875</v>
      </c>
      <c r="F23" s="30">
        <v>1.26498</v>
      </c>
      <c r="G23" s="41">
        <v>18</v>
      </c>
      <c r="H23" s="28" t="s">
        <v>100</v>
      </c>
      <c r="I23" s="81">
        <v>72.8716</v>
      </c>
      <c r="J23" s="29">
        <v>1.55241</v>
      </c>
      <c r="K23" s="30">
        <v>-16.3194</v>
      </c>
      <c r="N23" s="5"/>
      <c r="O23" s="5"/>
      <c r="P23" s="6"/>
    </row>
    <row r="24" spans="2:16" ht="10.5" customHeight="1">
      <c r="B24" s="41">
        <v>19</v>
      </c>
      <c r="C24" s="28" t="s">
        <v>101</v>
      </c>
      <c r="D24" s="81">
        <v>71.4017</v>
      </c>
      <c r="E24" s="29">
        <v>1.48516</v>
      </c>
      <c r="F24" s="30">
        <v>-1.24009</v>
      </c>
      <c r="G24" s="41">
        <v>19</v>
      </c>
      <c r="H24" s="28" t="s">
        <v>98</v>
      </c>
      <c r="I24" s="81">
        <v>71.7103</v>
      </c>
      <c r="J24" s="29">
        <v>1.52767</v>
      </c>
      <c r="K24" s="30">
        <v>-1.72768</v>
      </c>
      <c r="N24" s="5"/>
      <c r="O24" s="5"/>
      <c r="P24" s="6"/>
    </row>
    <row r="25" spans="2:16" ht="10.5" customHeight="1">
      <c r="B25" s="41">
        <v>20</v>
      </c>
      <c r="C25" s="28" t="s">
        <v>102</v>
      </c>
      <c r="D25" s="81">
        <v>66.1285</v>
      </c>
      <c r="E25" s="29">
        <v>1.37547</v>
      </c>
      <c r="F25" s="30">
        <v>7.70997</v>
      </c>
      <c r="G25" s="41">
        <v>20</v>
      </c>
      <c r="H25" s="28" t="s">
        <v>91</v>
      </c>
      <c r="I25" s="81">
        <v>70.5845</v>
      </c>
      <c r="J25" s="29">
        <v>1.50369</v>
      </c>
      <c r="K25" s="30">
        <v>8.93235</v>
      </c>
      <c r="N25" s="5"/>
      <c r="O25" s="5"/>
      <c r="P25" s="6"/>
    </row>
    <row r="26" spans="2:16" ht="10.5" customHeight="1">
      <c r="B26" s="41">
        <v>21</v>
      </c>
      <c r="C26" s="28" t="s">
        <v>99</v>
      </c>
      <c r="D26" s="81">
        <v>62.5187</v>
      </c>
      <c r="E26" s="29">
        <v>1.30039</v>
      </c>
      <c r="F26" s="30">
        <v>7.69231</v>
      </c>
      <c r="G26" s="41">
        <v>21</v>
      </c>
      <c r="H26" s="28" t="s">
        <v>103</v>
      </c>
      <c r="I26" s="81">
        <v>61.4505</v>
      </c>
      <c r="J26" s="29">
        <v>1.3091</v>
      </c>
      <c r="K26" s="30">
        <v>-10.7631</v>
      </c>
      <c r="N26" s="5"/>
      <c r="O26" s="5"/>
      <c r="P26" s="6"/>
    </row>
    <row r="27" spans="2:16" ht="10.5" customHeight="1">
      <c r="B27" s="41">
        <v>22</v>
      </c>
      <c r="C27" s="28" t="s">
        <v>104</v>
      </c>
      <c r="D27" s="81">
        <v>59.4535</v>
      </c>
      <c r="E27" s="29">
        <v>1.23663</v>
      </c>
      <c r="F27" s="31">
        <v>3.20904</v>
      </c>
      <c r="G27" s="41">
        <v>22</v>
      </c>
      <c r="H27" s="28" t="s">
        <v>101</v>
      </c>
      <c r="I27" s="81">
        <v>60.7045</v>
      </c>
      <c r="J27" s="29">
        <v>1.29321</v>
      </c>
      <c r="K27" s="31">
        <v>-1.22722</v>
      </c>
      <c r="N27" s="5"/>
      <c r="O27" s="5"/>
      <c r="P27" s="6"/>
    </row>
    <row r="28" spans="2:16" ht="10.5" customHeight="1">
      <c r="B28" s="41">
        <v>23</v>
      </c>
      <c r="C28" s="28" t="s">
        <v>105</v>
      </c>
      <c r="D28" s="81">
        <v>58.4062</v>
      </c>
      <c r="E28" s="29">
        <v>1.21485</v>
      </c>
      <c r="F28" s="31">
        <v>-7.94736</v>
      </c>
      <c r="G28" s="41">
        <v>23</v>
      </c>
      <c r="H28" s="28" t="s">
        <v>106</v>
      </c>
      <c r="I28" s="81">
        <v>55.4858</v>
      </c>
      <c r="J28" s="29">
        <v>1.18204</v>
      </c>
      <c r="K28" s="31">
        <v>-1.53637</v>
      </c>
      <c r="N28" s="5"/>
      <c r="O28" s="5"/>
      <c r="P28" s="6"/>
    </row>
    <row r="29" spans="2:16" ht="10.5" customHeight="1">
      <c r="B29" s="41">
        <v>24</v>
      </c>
      <c r="C29" s="28" t="s">
        <v>106</v>
      </c>
      <c r="D29" s="81">
        <v>53.1788</v>
      </c>
      <c r="E29" s="29">
        <v>1.10612</v>
      </c>
      <c r="F29" s="30">
        <v>8.65535</v>
      </c>
      <c r="G29" s="41">
        <v>24</v>
      </c>
      <c r="H29" s="28" t="s">
        <v>105</v>
      </c>
      <c r="I29" s="81">
        <v>55.2691</v>
      </c>
      <c r="J29" s="29">
        <v>1.17742</v>
      </c>
      <c r="K29" s="30">
        <v>-2.091</v>
      </c>
      <c r="N29" s="5"/>
      <c r="O29" s="5"/>
      <c r="P29" s="6"/>
    </row>
    <row r="30" spans="2:16" ht="10.5" customHeight="1">
      <c r="B30" s="41">
        <v>25</v>
      </c>
      <c r="C30" s="28" t="s">
        <v>100</v>
      </c>
      <c r="D30" s="81">
        <v>49.6792</v>
      </c>
      <c r="E30" s="29">
        <v>1.03333</v>
      </c>
      <c r="F30" s="30">
        <v>-2.37984</v>
      </c>
      <c r="G30" s="41">
        <v>25</v>
      </c>
      <c r="H30" s="28" t="s">
        <v>107</v>
      </c>
      <c r="I30" s="81">
        <v>51.739</v>
      </c>
      <c r="J30" s="29">
        <v>1.10222</v>
      </c>
      <c r="K30" s="30">
        <v>2.19848</v>
      </c>
      <c r="N30" s="5"/>
      <c r="O30" s="5"/>
      <c r="P30" s="6"/>
    </row>
    <row r="31" spans="2:16" ht="10.5" customHeight="1">
      <c r="B31" s="41">
        <v>26</v>
      </c>
      <c r="C31" s="28" t="s">
        <v>108</v>
      </c>
      <c r="D31" s="81">
        <v>49.0087</v>
      </c>
      <c r="E31" s="29">
        <v>1.01938</v>
      </c>
      <c r="F31" s="31">
        <v>8.59883</v>
      </c>
      <c r="G31" s="41">
        <v>26</v>
      </c>
      <c r="H31" s="28" t="s">
        <v>109</v>
      </c>
      <c r="I31" s="81">
        <v>50.9665</v>
      </c>
      <c r="J31" s="29">
        <v>1.08576</v>
      </c>
      <c r="K31" s="31">
        <v>-8.48221</v>
      </c>
      <c r="N31" s="5"/>
      <c r="O31" s="5"/>
      <c r="P31" s="6"/>
    </row>
    <row r="32" spans="2:16" ht="10.5" customHeight="1">
      <c r="B32" s="41">
        <v>27</v>
      </c>
      <c r="C32" s="28" t="s">
        <v>107</v>
      </c>
      <c r="D32" s="81">
        <v>41.105</v>
      </c>
      <c r="E32" s="29">
        <v>0.854984</v>
      </c>
      <c r="F32" s="30">
        <v>0.722862</v>
      </c>
      <c r="G32" s="41">
        <v>27</v>
      </c>
      <c r="H32" s="28" t="s">
        <v>104</v>
      </c>
      <c r="I32" s="81">
        <v>48.6739</v>
      </c>
      <c r="J32" s="29">
        <v>1.03692</v>
      </c>
      <c r="K32" s="30">
        <v>3.78663</v>
      </c>
      <c r="N32" s="5"/>
      <c r="O32" s="5"/>
      <c r="P32" s="6"/>
    </row>
    <row r="33" spans="2:16" ht="10.5" customHeight="1">
      <c r="B33" s="41">
        <v>28</v>
      </c>
      <c r="C33" s="28" t="s">
        <v>110</v>
      </c>
      <c r="D33" s="81">
        <v>38.8845</v>
      </c>
      <c r="E33" s="29">
        <v>0.808799</v>
      </c>
      <c r="F33" s="30">
        <v>10.1364</v>
      </c>
      <c r="G33" s="41">
        <v>28</v>
      </c>
      <c r="H33" s="28" t="s">
        <v>111</v>
      </c>
      <c r="I33" s="81">
        <v>46.9938</v>
      </c>
      <c r="J33" s="29">
        <v>1.00113</v>
      </c>
      <c r="K33" s="30">
        <v>-1.15295</v>
      </c>
      <c r="N33" s="5"/>
      <c r="O33" s="5"/>
      <c r="P33" s="6"/>
    </row>
    <row r="34" spans="2:16" ht="10.5" customHeight="1">
      <c r="B34" s="41">
        <v>29</v>
      </c>
      <c r="C34" s="28" t="s">
        <v>112</v>
      </c>
      <c r="D34" s="81">
        <v>37.018</v>
      </c>
      <c r="E34" s="29">
        <v>0.769975</v>
      </c>
      <c r="F34" s="31">
        <v>-19.6344</v>
      </c>
      <c r="G34" s="41">
        <v>29</v>
      </c>
      <c r="H34" s="28" t="s">
        <v>102</v>
      </c>
      <c r="I34" s="81">
        <v>41.8824</v>
      </c>
      <c r="J34" s="29">
        <v>0.892237</v>
      </c>
      <c r="K34" s="31">
        <v>-0.771606</v>
      </c>
      <c r="N34" s="5"/>
      <c r="O34" s="5"/>
      <c r="P34" s="6"/>
    </row>
    <row r="35" spans="2:16" ht="10.5" customHeight="1">
      <c r="B35" s="41">
        <v>30</v>
      </c>
      <c r="C35" s="28" t="s">
        <v>111</v>
      </c>
      <c r="D35" s="81">
        <v>36.3642</v>
      </c>
      <c r="E35" s="29">
        <v>0.756375</v>
      </c>
      <c r="F35" s="30">
        <v>-10.7511</v>
      </c>
      <c r="G35" s="41">
        <v>30</v>
      </c>
      <c r="H35" s="28" t="s">
        <v>113</v>
      </c>
      <c r="I35" s="81">
        <v>39.0936</v>
      </c>
      <c r="J35" s="29">
        <v>0.832827</v>
      </c>
      <c r="K35" s="30">
        <v>-1.66891</v>
      </c>
      <c r="N35" s="5"/>
      <c r="O35" s="5"/>
      <c r="P35" s="6"/>
    </row>
    <row r="36" spans="2:16" ht="10.5" customHeight="1">
      <c r="B36" s="41">
        <v>31</v>
      </c>
      <c r="C36" s="28" t="s">
        <v>113</v>
      </c>
      <c r="D36" s="81">
        <v>33.8368</v>
      </c>
      <c r="E36" s="29">
        <v>0.703806</v>
      </c>
      <c r="F36" s="30">
        <v>-2.15402</v>
      </c>
      <c r="G36" s="41">
        <v>31</v>
      </c>
      <c r="H36" s="28" t="s">
        <v>108</v>
      </c>
      <c r="I36" s="81">
        <v>33.7367</v>
      </c>
      <c r="J36" s="29">
        <v>0.718707</v>
      </c>
      <c r="K36" s="30">
        <v>2.5057</v>
      </c>
      <c r="N36" s="5"/>
      <c r="O36" s="5"/>
      <c r="P36" s="6"/>
    </row>
    <row r="37" spans="2:16" ht="10.5" customHeight="1">
      <c r="B37" s="41">
        <v>32</v>
      </c>
      <c r="C37" s="28" t="s">
        <v>103</v>
      </c>
      <c r="D37" s="81">
        <v>32.5677</v>
      </c>
      <c r="E37" s="29">
        <v>0.677408</v>
      </c>
      <c r="F37" s="31">
        <v>-1.27677</v>
      </c>
      <c r="G37" s="41">
        <v>32</v>
      </c>
      <c r="H37" s="28" t="s">
        <v>114</v>
      </c>
      <c r="I37" s="81">
        <v>30.5942</v>
      </c>
      <c r="J37" s="29">
        <v>0.65176</v>
      </c>
      <c r="K37" s="31">
        <v>-0.522296</v>
      </c>
      <c r="N37" s="5"/>
      <c r="O37" s="5"/>
      <c r="P37" s="6"/>
    </row>
    <row r="38" spans="2:16" ht="10.5" customHeight="1">
      <c r="B38" s="41">
        <v>33</v>
      </c>
      <c r="C38" s="28" t="s">
        <v>115</v>
      </c>
      <c r="D38" s="81">
        <v>32.4193</v>
      </c>
      <c r="E38" s="29">
        <v>0.674322</v>
      </c>
      <c r="F38" s="30">
        <v>-2.7713</v>
      </c>
      <c r="G38" s="41">
        <v>33</v>
      </c>
      <c r="H38" s="28" t="s">
        <v>116</v>
      </c>
      <c r="I38" s="81">
        <v>29.7294</v>
      </c>
      <c r="J38" s="29">
        <v>0.633337</v>
      </c>
      <c r="K38" s="30">
        <v>4.71733</v>
      </c>
      <c r="N38" s="5"/>
      <c r="O38" s="5"/>
      <c r="P38" s="7"/>
    </row>
    <row r="39" spans="2:16" ht="10.5" customHeight="1">
      <c r="B39" s="41">
        <v>34</v>
      </c>
      <c r="C39" s="28" t="s">
        <v>117</v>
      </c>
      <c r="D39" s="81">
        <v>31.3398</v>
      </c>
      <c r="E39" s="29">
        <v>0.651868</v>
      </c>
      <c r="F39" s="31">
        <v>7.89204</v>
      </c>
      <c r="G39" s="41">
        <v>34</v>
      </c>
      <c r="H39" s="28" t="s">
        <v>118</v>
      </c>
      <c r="I39" s="81">
        <v>29.4958</v>
      </c>
      <c r="J39" s="29">
        <v>0.628361</v>
      </c>
      <c r="K39" s="31">
        <v>0.00823913</v>
      </c>
      <c r="N39" s="5"/>
      <c r="O39" s="5"/>
      <c r="P39" s="6"/>
    </row>
    <row r="40" spans="2:16" ht="10.5" customHeight="1">
      <c r="B40" s="41">
        <v>35</v>
      </c>
      <c r="C40" s="28" t="s">
        <v>119</v>
      </c>
      <c r="D40" s="81">
        <v>29.1541</v>
      </c>
      <c r="E40" s="29">
        <v>0.606406</v>
      </c>
      <c r="F40" s="30">
        <v>4.31372</v>
      </c>
      <c r="G40" s="41">
        <v>35</v>
      </c>
      <c r="H40" s="28" t="s">
        <v>120</v>
      </c>
      <c r="I40" s="81">
        <v>28.3688</v>
      </c>
      <c r="J40" s="29">
        <v>0.604351</v>
      </c>
      <c r="K40" s="30">
        <v>0.700461</v>
      </c>
      <c r="N40" s="5"/>
      <c r="O40" s="5"/>
      <c r="P40" s="6"/>
    </row>
    <row r="41" spans="2:16" ht="10.5" customHeight="1">
      <c r="B41" s="41">
        <v>36</v>
      </c>
      <c r="C41" s="28" t="s">
        <v>121</v>
      </c>
      <c r="D41" s="81">
        <v>27.6043</v>
      </c>
      <c r="E41" s="29">
        <v>0.57417</v>
      </c>
      <c r="F41" s="30">
        <v>-10.3623</v>
      </c>
      <c r="G41" s="41">
        <v>36</v>
      </c>
      <c r="H41" s="28" t="s">
        <v>122</v>
      </c>
      <c r="I41" s="81">
        <v>25.4243</v>
      </c>
      <c r="J41" s="29">
        <v>0.541624</v>
      </c>
      <c r="K41" s="30">
        <v>15.1376</v>
      </c>
      <c r="N41" s="5"/>
      <c r="O41" s="5"/>
      <c r="P41" s="6"/>
    </row>
    <row r="42" spans="2:16" ht="10.5" customHeight="1">
      <c r="B42" s="41">
        <v>37</v>
      </c>
      <c r="C42" s="28" t="s">
        <v>120</v>
      </c>
      <c r="D42" s="81">
        <v>25.4387</v>
      </c>
      <c r="E42" s="29">
        <v>0.529126</v>
      </c>
      <c r="F42" s="31">
        <v>-1.79399</v>
      </c>
      <c r="G42" s="41">
        <v>37</v>
      </c>
      <c r="H42" s="28" t="s">
        <v>117</v>
      </c>
      <c r="I42" s="81">
        <v>23.8759</v>
      </c>
      <c r="J42" s="29">
        <v>0.508638</v>
      </c>
      <c r="K42" s="31">
        <v>2.22846</v>
      </c>
      <c r="N42" s="5"/>
      <c r="O42" s="5"/>
      <c r="P42" s="6"/>
    </row>
    <row r="43" spans="2:16" ht="10.5" customHeight="1">
      <c r="B43" s="41">
        <v>38</v>
      </c>
      <c r="C43" s="28" t="s">
        <v>118</v>
      </c>
      <c r="D43" s="81">
        <v>24.0973</v>
      </c>
      <c r="E43" s="29">
        <v>0.501224</v>
      </c>
      <c r="F43" s="30">
        <v>5.29207</v>
      </c>
      <c r="G43" s="41">
        <v>38</v>
      </c>
      <c r="H43" s="28" t="s">
        <v>110</v>
      </c>
      <c r="I43" s="81">
        <v>23.4896</v>
      </c>
      <c r="J43" s="29">
        <v>0.500408</v>
      </c>
      <c r="K43" s="30">
        <v>6.0875</v>
      </c>
      <c r="N43" s="5"/>
      <c r="O43" s="5"/>
      <c r="P43" s="6"/>
    </row>
    <row r="44" spans="2:16" ht="10.5" customHeight="1">
      <c r="B44" s="41">
        <v>39</v>
      </c>
      <c r="C44" s="28" t="s">
        <v>123</v>
      </c>
      <c r="D44" s="81">
        <v>23.7356</v>
      </c>
      <c r="E44" s="29">
        <v>0.4937</v>
      </c>
      <c r="F44" s="30">
        <v>4.57626</v>
      </c>
      <c r="G44" s="41">
        <v>39</v>
      </c>
      <c r="H44" s="28" t="s">
        <v>112</v>
      </c>
      <c r="I44" s="81">
        <v>20.427</v>
      </c>
      <c r="J44" s="29">
        <v>0.435165</v>
      </c>
      <c r="K44" s="30">
        <v>-1.68929</v>
      </c>
      <c r="N44" s="5"/>
      <c r="O44" s="5"/>
      <c r="P44" s="6"/>
    </row>
    <row r="45" spans="2:16" ht="10.5" customHeight="1">
      <c r="B45" s="41">
        <v>40</v>
      </c>
      <c r="C45" s="28" t="s">
        <v>114</v>
      </c>
      <c r="D45" s="81">
        <v>23.4727</v>
      </c>
      <c r="E45" s="29">
        <v>0.488232</v>
      </c>
      <c r="F45" s="30">
        <v>8.7249</v>
      </c>
      <c r="G45" s="41">
        <v>40</v>
      </c>
      <c r="H45" s="28" t="s">
        <v>123</v>
      </c>
      <c r="I45" s="81">
        <v>19.7283</v>
      </c>
      <c r="J45" s="29">
        <v>0.420279</v>
      </c>
      <c r="K45" s="30">
        <v>0.554316</v>
      </c>
      <c r="N45" s="5"/>
      <c r="O45" s="5"/>
      <c r="P45" s="6"/>
    </row>
    <row r="46" spans="2:11" ht="12" customHeight="1">
      <c r="B46" s="42"/>
      <c r="C46" s="60" t="s">
        <v>18</v>
      </c>
      <c r="D46" s="94">
        <v>4289.16</v>
      </c>
      <c r="E46" s="33">
        <v>89.2146</v>
      </c>
      <c r="F46" s="34" t="s">
        <v>20</v>
      </c>
      <c r="G46" s="43"/>
      <c r="H46" s="60" t="s">
        <v>18</v>
      </c>
      <c r="I46" s="94">
        <v>4163.24</v>
      </c>
      <c r="J46" s="33">
        <v>88.6912</v>
      </c>
      <c r="K46" s="34" t="s">
        <v>20</v>
      </c>
    </row>
    <row r="47" spans="2:11" ht="12" customHeight="1">
      <c r="B47" s="2"/>
      <c r="C47" s="61" t="s">
        <v>124</v>
      </c>
      <c r="D47" s="89">
        <v>4807.69</v>
      </c>
      <c r="E47" s="19">
        <v>100</v>
      </c>
      <c r="F47" s="37">
        <v>0.376671</v>
      </c>
      <c r="G47" s="18"/>
      <c r="H47" s="61" t="s">
        <v>124</v>
      </c>
      <c r="I47" s="89">
        <v>4694.09</v>
      </c>
      <c r="J47" s="19">
        <v>100</v>
      </c>
      <c r="K47" s="37">
        <v>1.11385</v>
      </c>
    </row>
    <row r="48" spans="2:11" ht="3.75" customHeight="1">
      <c r="B48" s="4"/>
      <c r="C48" s="4"/>
      <c r="D48" s="44"/>
      <c r="E48" s="44"/>
      <c r="F48" s="4"/>
      <c r="G48" s="44"/>
      <c r="H48" s="4"/>
      <c r="I48" s="44"/>
      <c r="J48" s="44"/>
      <c r="K48" s="44"/>
    </row>
    <row r="49" spans="2:13" ht="18" customHeight="1">
      <c r="B49" s="101" t="s">
        <v>78</v>
      </c>
      <c r="C49" s="101"/>
      <c r="D49" s="101"/>
      <c r="E49" s="101"/>
      <c r="F49" s="101"/>
      <c r="G49" s="101"/>
      <c r="H49" s="101"/>
      <c r="I49" s="101"/>
      <c r="J49" s="101"/>
      <c r="K49" s="101"/>
      <c r="M49" s="10"/>
    </row>
    <row r="50" spans="2:11" ht="3.75" customHeight="1">
      <c r="B50" s="45"/>
      <c r="C50" s="45"/>
      <c r="D50" s="46"/>
      <c r="E50" s="46"/>
      <c r="F50" s="45"/>
      <c r="G50" s="46"/>
      <c r="H50" s="45"/>
      <c r="I50" s="46"/>
      <c r="J50" s="46"/>
      <c r="K50" s="45"/>
    </row>
    <row r="53" ht="9" customHeight="1">
      <c r="B53" s="8"/>
    </row>
  </sheetData>
  <sheetProtection/>
  <mergeCells count="5">
    <mergeCell ref="B2:K2"/>
    <mergeCell ref="B49:K49"/>
    <mergeCell ref="B1:K1"/>
    <mergeCell ref="B3:K3"/>
    <mergeCell ref="B5:K5"/>
  </mergeCells>
  <conditionalFormatting sqref="K6:K47">
    <cfRule type="cellIs" priority="3" dxfId="10" operator="between" stopIfTrue="1">
      <formula>500</formula>
      <formula>9.99999999999999E+37</formula>
    </cfRule>
    <cfRule type="cellIs" priority="4" dxfId="11" operator="lessThan" stopIfTrue="1">
      <formula>-100</formula>
    </cfRule>
  </conditionalFormatting>
  <conditionalFormatting sqref="F6:F47">
    <cfRule type="cellIs" priority="1" dxfId="10" operator="between" stopIfTrue="1">
      <formula>500</formula>
      <formula>9.99999999999999E+37</formula>
    </cfRule>
    <cfRule type="cellIs" priority="2" dxfId="11" operator="lessThan" stopIfTrue="1">
      <formula>-100</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ransitionEvaluation="1"/>
  <dimension ref="A1:X50"/>
  <sheetViews>
    <sheetView defaultGridColor="0" zoomScaleSheetLayoutView="100" zoomScalePageLayoutView="0" colorId="22" workbookViewId="0" topLeftCell="A1">
      <selection activeCell="A1" sqref="A1:IV16384"/>
    </sheetView>
  </sheetViews>
  <sheetFormatPr defaultColWidth="6.7109375" defaultRowHeight="9" customHeight="1"/>
  <cols>
    <col min="1" max="1" width="1.7109375" style="3" customWidth="1"/>
    <col min="2" max="2" width="4.57421875" style="3" customWidth="1"/>
    <col min="3" max="3" width="20.8515625" style="3" customWidth="1"/>
    <col min="4" max="4" width="4.8515625" style="3" customWidth="1"/>
    <col min="5" max="5" width="5.00390625" style="3" customWidth="1"/>
    <col min="6" max="6" width="8.57421875" style="3" customWidth="1"/>
    <col min="7" max="7" width="4.57421875" style="3" customWidth="1"/>
    <col min="8" max="8" width="19.7109375" style="3" customWidth="1"/>
    <col min="9" max="9" width="4.8515625" style="3" customWidth="1"/>
    <col min="10" max="10" width="5.00390625" style="3" customWidth="1"/>
    <col min="11" max="11" width="7.7109375" style="3" customWidth="1"/>
    <col min="12" max="12" width="1.7109375" style="3" customWidth="1"/>
    <col min="13" max="16384" width="6.7109375" style="3" customWidth="1"/>
  </cols>
  <sheetData>
    <row r="1" spans="1:12" s="97" customFormat="1" ht="15" customHeight="1">
      <c r="A1" s="95"/>
      <c r="B1" s="102" t="s">
        <v>76</v>
      </c>
      <c r="C1" s="102"/>
      <c r="D1" s="102"/>
      <c r="E1" s="102"/>
      <c r="F1" s="102"/>
      <c r="G1" s="102"/>
      <c r="H1" s="102"/>
      <c r="I1" s="102"/>
      <c r="J1" s="102"/>
      <c r="K1" s="102"/>
      <c r="L1" s="96"/>
    </row>
    <row r="2" spans="1:12" s="97" customFormat="1" ht="39" customHeight="1">
      <c r="A2" s="98"/>
      <c r="B2" s="100" t="s">
        <v>204</v>
      </c>
      <c r="C2" s="100"/>
      <c r="D2" s="100"/>
      <c r="E2" s="100"/>
      <c r="F2" s="100"/>
      <c r="G2" s="100"/>
      <c r="H2" s="100"/>
      <c r="I2" s="100"/>
      <c r="J2" s="100"/>
      <c r="K2" s="100"/>
      <c r="L2" s="96"/>
    </row>
    <row r="3" spans="1:12" s="97" customFormat="1" ht="21" customHeight="1">
      <c r="A3" s="98"/>
      <c r="B3" s="103" t="s">
        <v>6</v>
      </c>
      <c r="C3" s="103"/>
      <c r="D3" s="103"/>
      <c r="E3" s="103"/>
      <c r="F3" s="103"/>
      <c r="G3" s="103"/>
      <c r="H3" s="103"/>
      <c r="I3" s="103"/>
      <c r="J3" s="103"/>
      <c r="K3" s="103"/>
      <c r="L3" s="96"/>
    </row>
    <row r="4" spans="1:24" ht="30" customHeight="1">
      <c r="A4" s="13"/>
      <c r="B4" s="14" t="s">
        <v>7</v>
      </c>
      <c r="C4" s="54" t="s">
        <v>8</v>
      </c>
      <c r="D4" s="55" t="s">
        <v>9</v>
      </c>
      <c r="E4" s="55" t="s">
        <v>10</v>
      </c>
      <c r="F4" s="56" t="s">
        <v>63</v>
      </c>
      <c r="G4" s="58" t="s">
        <v>7</v>
      </c>
      <c r="H4" s="54" t="s">
        <v>11</v>
      </c>
      <c r="I4" s="55" t="s">
        <v>9</v>
      </c>
      <c r="J4" s="55" t="s">
        <v>10</v>
      </c>
      <c r="K4" s="56" t="s">
        <v>63</v>
      </c>
      <c r="L4" s="47"/>
      <c r="M4" s="47"/>
      <c r="N4" s="48"/>
      <c r="O4" s="49"/>
      <c r="P4" s="50"/>
      <c r="Q4" s="51"/>
      <c r="R4" s="52"/>
      <c r="S4" s="47"/>
      <c r="T4" s="47"/>
      <c r="U4" s="48"/>
      <c r="V4" s="2"/>
      <c r="W4" s="2"/>
      <c r="X4" s="2"/>
    </row>
    <row r="5" spans="1:11" ht="3.75" customHeight="1">
      <c r="A5" s="1"/>
      <c r="B5" s="44"/>
      <c r="C5" s="4"/>
      <c r="D5" s="44"/>
      <c r="E5" s="44"/>
      <c r="F5" s="44"/>
      <c r="G5" s="44"/>
      <c r="H5" s="4"/>
      <c r="I5" s="44"/>
      <c r="J5" s="44"/>
      <c r="K5" s="44"/>
    </row>
    <row r="6" spans="2:11" ht="10.5" customHeight="1">
      <c r="B6" s="40">
        <v>1</v>
      </c>
      <c r="C6" s="22" t="s">
        <v>125</v>
      </c>
      <c r="D6" s="77">
        <v>732.551</v>
      </c>
      <c r="E6" s="23">
        <v>15.2371</v>
      </c>
      <c r="F6" s="24">
        <v>0.268441</v>
      </c>
      <c r="G6" s="40">
        <v>1</v>
      </c>
      <c r="H6" s="22" t="s">
        <v>125</v>
      </c>
      <c r="I6" s="77">
        <v>481.957</v>
      </c>
      <c r="J6" s="23">
        <v>10.2673</v>
      </c>
      <c r="K6" s="24">
        <v>3.17139</v>
      </c>
    </row>
    <row r="7" spans="2:11" ht="10.5" customHeight="1">
      <c r="B7" s="40">
        <v>2</v>
      </c>
      <c r="C7" s="22" t="s">
        <v>126</v>
      </c>
      <c r="D7" s="77">
        <v>323.661</v>
      </c>
      <c r="E7" s="23">
        <v>6.73215</v>
      </c>
      <c r="F7" s="24">
        <v>-4.9435</v>
      </c>
      <c r="G7" s="40">
        <v>2</v>
      </c>
      <c r="H7" s="22" t="s">
        <v>127</v>
      </c>
      <c r="I7" s="77">
        <v>449.833</v>
      </c>
      <c r="J7" s="23">
        <v>9.58298</v>
      </c>
      <c r="K7" s="24">
        <v>3.81906</v>
      </c>
    </row>
    <row r="8" spans="2:11" ht="10.5" customHeight="1">
      <c r="B8" s="41">
        <v>3</v>
      </c>
      <c r="C8" s="28" t="s">
        <v>128</v>
      </c>
      <c r="D8" s="81">
        <v>267.822</v>
      </c>
      <c r="E8" s="29">
        <v>5.5707</v>
      </c>
      <c r="F8" s="30">
        <v>3.18461</v>
      </c>
      <c r="G8" s="41">
        <v>3</v>
      </c>
      <c r="H8" s="28" t="s">
        <v>128</v>
      </c>
      <c r="I8" s="81">
        <v>310.605</v>
      </c>
      <c r="J8" s="29">
        <v>6.61693</v>
      </c>
      <c r="K8" s="30">
        <v>4.35882</v>
      </c>
    </row>
    <row r="9" spans="2:11" ht="10.5" customHeight="1">
      <c r="B9" s="41">
        <v>4</v>
      </c>
      <c r="C9" s="28" t="s">
        <v>129</v>
      </c>
      <c r="D9" s="81">
        <v>235.629</v>
      </c>
      <c r="E9" s="29">
        <v>4.90109</v>
      </c>
      <c r="F9" s="30">
        <v>-2.13351</v>
      </c>
      <c r="G9" s="41">
        <v>4</v>
      </c>
      <c r="H9" s="28" t="s">
        <v>129</v>
      </c>
      <c r="I9" s="81">
        <v>235.664</v>
      </c>
      <c r="J9" s="29">
        <v>5.02044</v>
      </c>
      <c r="K9" s="30">
        <v>1.6919</v>
      </c>
    </row>
    <row r="10" spans="2:11" ht="10.5" customHeight="1">
      <c r="B10" s="41">
        <v>5</v>
      </c>
      <c r="C10" s="28" t="s">
        <v>127</v>
      </c>
      <c r="D10" s="81">
        <v>207.275</v>
      </c>
      <c r="E10" s="29">
        <v>4.31133</v>
      </c>
      <c r="F10" s="30">
        <v>-4.25565</v>
      </c>
      <c r="G10" s="41">
        <v>5</v>
      </c>
      <c r="H10" s="28" t="s">
        <v>126</v>
      </c>
      <c r="I10" s="81">
        <v>194.565</v>
      </c>
      <c r="J10" s="29">
        <v>4.14489</v>
      </c>
      <c r="K10" s="30">
        <v>-5.7368</v>
      </c>
    </row>
    <row r="11" spans="2:11" ht="10.5" customHeight="1">
      <c r="B11" s="41">
        <v>6</v>
      </c>
      <c r="C11" s="28" t="s">
        <v>130</v>
      </c>
      <c r="D11" s="81">
        <v>177.378</v>
      </c>
      <c r="E11" s="29">
        <v>3.68947</v>
      </c>
      <c r="F11" s="31">
        <v>0.773701</v>
      </c>
      <c r="G11" s="41">
        <v>6</v>
      </c>
      <c r="H11" s="28" t="s">
        <v>131</v>
      </c>
      <c r="I11" s="81">
        <v>191.893</v>
      </c>
      <c r="J11" s="29">
        <v>4.08798</v>
      </c>
      <c r="K11" s="31">
        <v>14.6465</v>
      </c>
    </row>
    <row r="12" spans="2:11" ht="10.5" customHeight="1">
      <c r="B12" s="41">
        <v>7</v>
      </c>
      <c r="C12" s="28" t="s">
        <v>132</v>
      </c>
      <c r="D12" s="81">
        <v>168.734</v>
      </c>
      <c r="E12" s="29">
        <v>3.50966</v>
      </c>
      <c r="F12" s="30">
        <v>6.56768</v>
      </c>
      <c r="G12" s="41">
        <v>7</v>
      </c>
      <c r="H12" s="28" t="s">
        <v>132</v>
      </c>
      <c r="I12" s="81">
        <v>182.692</v>
      </c>
      <c r="J12" s="29">
        <v>3.89196</v>
      </c>
      <c r="K12" s="30">
        <v>3.41898</v>
      </c>
    </row>
    <row r="13" spans="2:11" ht="10.5" customHeight="1">
      <c r="B13" s="41">
        <v>8</v>
      </c>
      <c r="C13" s="28" t="s">
        <v>133</v>
      </c>
      <c r="D13" s="81">
        <v>161.25</v>
      </c>
      <c r="E13" s="29">
        <v>3.354</v>
      </c>
      <c r="F13" s="30">
        <v>3.55324</v>
      </c>
      <c r="G13" s="41">
        <v>8</v>
      </c>
      <c r="H13" s="28" t="s">
        <v>130</v>
      </c>
      <c r="I13" s="81">
        <v>169.173</v>
      </c>
      <c r="J13" s="29">
        <v>3.60395</v>
      </c>
      <c r="K13" s="30">
        <v>0.774898</v>
      </c>
    </row>
    <row r="14" spans="2:11" ht="10.5" customHeight="1">
      <c r="B14" s="41">
        <v>9</v>
      </c>
      <c r="C14" s="28" t="s">
        <v>134</v>
      </c>
      <c r="D14" s="81">
        <v>149.36</v>
      </c>
      <c r="E14" s="29">
        <v>3.1067</v>
      </c>
      <c r="F14" s="30">
        <v>0.704432</v>
      </c>
      <c r="G14" s="41">
        <v>9</v>
      </c>
      <c r="H14" s="28" t="s">
        <v>134</v>
      </c>
      <c r="I14" s="81">
        <v>155.356</v>
      </c>
      <c r="J14" s="29">
        <v>3.30962</v>
      </c>
      <c r="K14" s="30">
        <v>0.6819</v>
      </c>
    </row>
    <row r="15" spans="2:11" ht="10.5" customHeight="1">
      <c r="B15" s="41">
        <v>10</v>
      </c>
      <c r="C15" s="28" t="s">
        <v>131</v>
      </c>
      <c r="D15" s="81">
        <v>146.205</v>
      </c>
      <c r="E15" s="29">
        <v>3.04107</v>
      </c>
      <c r="F15" s="30">
        <v>8.78811</v>
      </c>
      <c r="G15" s="41">
        <v>10</v>
      </c>
      <c r="H15" s="28" t="s">
        <v>133</v>
      </c>
      <c r="I15" s="81">
        <v>133.032</v>
      </c>
      <c r="J15" s="29">
        <v>2.83404</v>
      </c>
      <c r="K15" s="30">
        <v>8.4292</v>
      </c>
    </row>
    <row r="16" spans="2:13" ht="10.5" customHeight="1">
      <c r="B16" s="41">
        <v>11</v>
      </c>
      <c r="C16" s="28" t="s">
        <v>135</v>
      </c>
      <c r="D16" s="81">
        <v>126.614</v>
      </c>
      <c r="E16" s="29">
        <v>2.63356</v>
      </c>
      <c r="F16" s="30">
        <v>7.46764</v>
      </c>
      <c r="G16" s="41">
        <v>11</v>
      </c>
      <c r="H16" s="28" t="s">
        <v>136</v>
      </c>
      <c r="I16" s="81">
        <v>109.048</v>
      </c>
      <c r="J16" s="29">
        <v>2.32308</v>
      </c>
      <c r="K16" s="30">
        <v>-2.03103</v>
      </c>
      <c r="M16" s="53"/>
    </row>
    <row r="17" spans="2:11" ht="10.5" customHeight="1">
      <c r="B17" s="41">
        <v>12</v>
      </c>
      <c r="C17" s="28" t="s">
        <v>137</v>
      </c>
      <c r="D17" s="81">
        <v>112.334</v>
      </c>
      <c r="E17" s="29">
        <v>2.33655</v>
      </c>
      <c r="F17" s="30">
        <v>1.28494</v>
      </c>
      <c r="G17" s="41">
        <v>12</v>
      </c>
      <c r="H17" s="28" t="s">
        <v>138</v>
      </c>
      <c r="I17" s="81">
        <v>107.309</v>
      </c>
      <c r="J17" s="29">
        <v>2.28604</v>
      </c>
      <c r="K17" s="30">
        <v>1.77426</v>
      </c>
    </row>
    <row r="18" spans="2:11" ht="10.5" customHeight="1">
      <c r="B18" s="41">
        <v>13</v>
      </c>
      <c r="C18" s="28" t="s">
        <v>138</v>
      </c>
      <c r="D18" s="81">
        <v>109.006</v>
      </c>
      <c r="E18" s="29">
        <v>2.26732</v>
      </c>
      <c r="F18" s="31">
        <v>-2.07612</v>
      </c>
      <c r="G18" s="41">
        <v>13</v>
      </c>
      <c r="H18" s="28" t="s">
        <v>139</v>
      </c>
      <c r="I18" s="81">
        <v>101.98</v>
      </c>
      <c r="J18" s="29">
        <v>2.17252</v>
      </c>
      <c r="K18" s="31">
        <v>3.6103</v>
      </c>
    </row>
    <row r="19" spans="2:11" ht="10.5" customHeight="1">
      <c r="B19" s="41">
        <v>14</v>
      </c>
      <c r="C19" s="28" t="s">
        <v>139</v>
      </c>
      <c r="D19" s="81">
        <v>100.56</v>
      </c>
      <c r="E19" s="29">
        <v>2.09165</v>
      </c>
      <c r="F19" s="30">
        <v>3.24067</v>
      </c>
      <c r="G19" s="41">
        <v>14</v>
      </c>
      <c r="H19" s="28" t="s">
        <v>140</v>
      </c>
      <c r="I19" s="81">
        <v>96.4739</v>
      </c>
      <c r="J19" s="29">
        <v>2.05522</v>
      </c>
      <c r="K19" s="30">
        <v>-1.73164</v>
      </c>
    </row>
    <row r="20" spans="2:11" ht="10.5" customHeight="1">
      <c r="B20" s="41">
        <v>15</v>
      </c>
      <c r="C20" s="28" t="s">
        <v>141</v>
      </c>
      <c r="D20" s="81">
        <v>98.3368</v>
      </c>
      <c r="E20" s="29">
        <v>2.04541</v>
      </c>
      <c r="F20" s="30">
        <v>-5.68346</v>
      </c>
      <c r="G20" s="41">
        <v>15</v>
      </c>
      <c r="H20" s="28" t="s">
        <v>137</v>
      </c>
      <c r="I20" s="81">
        <v>95.0296</v>
      </c>
      <c r="J20" s="29">
        <v>2.02445</v>
      </c>
      <c r="K20" s="30">
        <v>0.94391</v>
      </c>
    </row>
    <row r="21" spans="2:11" ht="10.5" customHeight="1">
      <c r="B21" s="41">
        <v>16</v>
      </c>
      <c r="C21" s="28" t="s">
        <v>142</v>
      </c>
      <c r="D21" s="81">
        <v>94.0807</v>
      </c>
      <c r="E21" s="29">
        <v>1.95688</v>
      </c>
      <c r="F21" s="30">
        <v>-1.11822</v>
      </c>
      <c r="G21" s="41">
        <v>16</v>
      </c>
      <c r="H21" s="28" t="s">
        <v>143</v>
      </c>
      <c r="I21" s="81">
        <v>82.0422</v>
      </c>
      <c r="J21" s="29">
        <v>1.74778</v>
      </c>
      <c r="K21" s="30">
        <v>2.90301</v>
      </c>
    </row>
    <row r="22" spans="2:11" ht="10.5" customHeight="1">
      <c r="B22" s="41">
        <v>17</v>
      </c>
      <c r="C22" s="28" t="s">
        <v>136</v>
      </c>
      <c r="D22" s="81">
        <v>91.8005</v>
      </c>
      <c r="E22" s="29">
        <v>1.90945</v>
      </c>
      <c r="F22" s="30">
        <v>-5.04225</v>
      </c>
      <c r="G22" s="41">
        <v>17</v>
      </c>
      <c r="H22" s="28" t="s">
        <v>141</v>
      </c>
      <c r="I22" s="81">
        <v>74.2958</v>
      </c>
      <c r="J22" s="29">
        <v>1.58275</v>
      </c>
      <c r="K22" s="30">
        <v>0.498251</v>
      </c>
    </row>
    <row r="23" spans="2:11" ht="10.5" customHeight="1">
      <c r="B23" s="41">
        <v>18</v>
      </c>
      <c r="C23" s="28" t="s">
        <v>140</v>
      </c>
      <c r="D23" s="81">
        <v>79.7478</v>
      </c>
      <c r="E23" s="29">
        <v>1.65875</v>
      </c>
      <c r="F23" s="30">
        <v>1.26498</v>
      </c>
      <c r="G23" s="41">
        <v>18</v>
      </c>
      <c r="H23" s="28" t="s">
        <v>144</v>
      </c>
      <c r="I23" s="81">
        <v>72.8716</v>
      </c>
      <c r="J23" s="29">
        <v>1.55241</v>
      </c>
      <c r="K23" s="30">
        <v>-16.3194</v>
      </c>
    </row>
    <row r="24" spans="2:11" ht="10.5" customHeight="1">
      <c r="B24" s="41">
        <v>19</v>
      </c>
      <c r="C24" s="28" t="s">
        <v>145</v>
      </c>
      <c r="D24" s="81">
        <v>71.4017</v>
      </c>
      <c r="E24" s="29">
        <v>1.48516</v>
      </c>
      <c r="F24" s="30">
        <v>-1.24009</v>
      </c>
      <c r="G24" s="41">
        <v>19</v>
      </c>
      <c r="H24" s="28" t="s">
        <v>142</v>
      </c>
      <c r="I24" s="81">
        <v>71.7103</v>
      </c>
      <c r="J24" s="29">
        <v>1.52767</v>
      </c>
      <c r="K24" s="30">
        <v>-1.72768</v>
      </c>
    </row>
    <row r="25" spans="2:11" ht="10.5" customHeight="1">
      <c r="B25" s="41">
        <v>20</v>
      </c>
      <c r="C25" s="28" t="s">
        <v>146</v>
      </c>
      <c r="D25" s="81">
        <v>66.1285</v>
      </c>
      <c r="E25" s="29">
        <v>1.37547</v>
      </c>
      <c r="F25" s="30">
        <v>7.70997</v>
      </c>
      <c r="G25" s="41">
        <v>20</v>
      </c>
      <c r="H25" s="28" t="s">
        <v>135</v>
      </c>
      <c r="I25" s="81">
        <v>70.5845</v>
      </c>
      <c r="J25" s="29">
        <v>1.50369</v>
      </c>
      <c r="K25" s="30">
        <v>8.93235</v>
      </c>
    </row>
    <row r="26" spans="2:11" ht="10.5" customHeight="1">
      <c r="B26" s="41">
        <v>21</v>
      </c>
      <c r="C26" s="28" t="s">
        <v>143</v>
      </c>
      <c r="D26" s="81">
        <v>62.5187</v>
      </c>
      <c r="E26" s="29">
        <v>1.30039</v>
      </c>
      <c r="F26" s="30">
        <v>7.69231</v>
      </c>
      <c r="G26" s="41">
        <v>21</v>
      </c>
      <c r="H26" s="28" t="s">
        <v>147</v>
      </c>
      <c r="I26" s="81">
        <v>61.4505</v>
      </c>
      <c r="J26" s="29">
        <v>1.3091</v>
      </c>
      <c r="K26" s="30">
        <v>-10.7631</v>
      </c>
    </row>
    <row r="27" spans="2:11" ht="10.5" customHeight="1">
      <c r="B27" s="41">
        <v>22</v>
      </c>
      <c r="C27" s="28" t="s">
        <v>148</v>
      </c>
      <c r="D27" s="81">
        <v>59.4535</v>
      </c>
      <c r="E27" s="29">
        <v>1.23663</v>
      </c>
      <c r="F27" s="31">
        <v>3.20904</v>
      </c>
      <c r="G27" s="41">
        <v>22</v>
      </c>
      <c r="H27" s="28" t="s">
        <v>145</v>
      </c>
      <c r="I27" s="81">
        <v>60.7045</v>
      </c>
      <c r="J27" s="29">
        <v>1.29321</v>
      </c>
      <c r="K27" s="31">
        <v>-1.22722</v>
      </c>
    </row>
    <row r="28" spans="2:11" ht="10.5" customHeight="1">
      <c r="B28" s="41">
        <v>23</v>
      </c>
      <c r="C28" s="28" t="s">
        <v>149</v>
      </c>
      <c r="D28" s="81">
        <v>58.4062</v>
      </c>
      <c r="E28" s="29">
        <v>1.21485</v>
      </c>
      <c r="F28" s="31">
        <v>-7.94736</v>
      </c>
      <c r="G28" s="41">
        <v>23</v>
      </c>
      <c r="H28" s="28" t="s">
        <v>150</v>
      </c>
      <c r="I28" s="81">
        <v>55.4858</v>
      </c>
      <c r="J28" s="29">
        <v>1.18204</v>
      </c>
      <c r="K28" s="31">
        <v>-1.53637</v>
      </c>
    </row>
    <row r="29" spans="2:11" ht="10.5" customHeight="1">
      <c r="B29" s="41">
        <v>24</v>
      </c>
      <c r="C29" s="28" t="s">
        <v>150</v>
      </c>
      <c r="D29" s="81">
        <v>53.1788</v>
      </c>
      <c r="E29" s="29">
        <v>1.10612</v>
      </c>
      <c r="F29" s="30">
        <v>8.65535</v>
      </c>
      <c r="G29" s="41">
        <v>24</v>
      </c>
      <c r="H29" s="28" t="s">
        <v>149</v>
      </c>
      <c r="I29" s="81">
        <v>55.2691</v>
      </c>
      <c r="J29" s="29">
        <v>1.17742</v>
      </c>
      <c r="K29" s="30">
        <v>-2.091</v>
      </c>
    </row>
    <row r="30" spans="2:11" ht="10.5" customHeight="1">
      <c r="B30" s="41">
        <v>25</v>
      </c>
      <c r="C30" s="28" t="s">
        <v>144</v>
      </c>
      <c r="D30" s="81">
        <v>49.6792</v>
      </c>
      <c r="E30" s="29">
        <v>1.03333</v>
      </c>
      <c r="F30" s="30">
        <v>-2.37984</v>
      </c>
      <c r="G30" s="41">
        <v>25</v>
      </c>
      <c r="H30" s="28" t="s">
        <v>151</v>
      </c>
      <c r="I30" s="81">
        <v>51.739</v>
      </c>
      <c r="J30" s="29">
        <v>1.10222</v>
      </c>
      <c r="K30" s="30">
        <v>2.19848</v>
      </c>
    </row>
    <row r="31" spans="2:11" ht="10.5" customHeight="1">
      <c r="B31" s="41">
        <v>26</v>
      </c>
      <c r="C31" s="28" t="s">
        <v>152</v>
      </c>
      <c r="D31" s="81">
        <v>49.0087</v>
      </c>
      <c r="E31" s="29">
        <v>1.01938</v>
      </c>
      <c r="F31" s="31">
        <v>8.59883</v>
      </c>
      <c r="G31" s="41">
        <v>26</v>
      </c>
      <c r="H31" s="28" t="s">
        <v>153</v>
      </c>
      <c r="I31" s="81">
        <v>50.9665</v>
      </c>
      <c r="J31" s="29">
        <v>1.08576</v>
      </c>
      <c r="K31" s="31">
        <v>-8.48221</v>
      </c>
    </row>
    <row r="32" spans="2:11" ht="10.5" customHeight="1">
      <c r="B32" s="41">
        <v>27</v>
      </c>
      <c r="C32" s="28" t="s">
        <v>151</v>
      </c>
      <c r="D32" s="81">
        <v>41.105</v>
      </c>
      <c r="E32" s="29">
        <v>0.854984</v>
      </c>
      <c r="F32" s="30">
        <v>0.722862</v>
      </c>
      <c r="G32" s="41">
        <v>27</v>
      </c>
      <c r="H32" s="28" t="s">
        <v>148</v>
      </c>
      <c r="I32" s="81">
        <v>48.6739</v>
      </c>
      <c r="J32" s="29">
        <v>1.03692</v>
      </c>
      <c r="K32" s="30">
        <v>3.78663</v>
      </c>
    </row>
    <row r="33" spans="2:11" ht="10.5" customHeight="1">
      <c r="B33" s="41">
        <v>28</v>
      </c>
      <c r="C33" s="28" t="s">
        <v>154</v>
      </c>
      <c r="D33" s="81">
        <v>38.8845</v>
      </c>
      <c r="E33" s="29">
        <v>0.808799</v>
      </c>
      <c r="F33" s="30">
        <v>10.1364</v>
      </c>
      <c r="G33" s="41">
        <v>28</v>
      </c>
      <c r="H33" s="28" t="s">
        <v>155</v>
      </c>
      <c r="I33" s="81">
        <v>46.9938</v>
      </c>
      <c r="J33" s="29">
        <v>1.00113</v>
      </c>
      <c r="K33" s="30">
        <v>-1.15295</v>
      </c>
    </row>
    <row r="34" spans="2:11" ht="10.5" customHeight="1">
      <c r="B34" s="41">
        <v>29</v>
      </c>
      <c r="C34" s="28" t="s">
        <v>156</v>
      </c>
      <c r="D34" s="81">
        <v>37.018</v>
      </c>
      <c r="E34" s="29">
        <v>0.769975</v>
      </c>
      <c r="F34" s="31">
        <v>-19.6344</v>
      </c>
      <c r="G34" s="41">
        <v>29</v>
      </c>
      <c r="H34" s="28" t="s">
        <v>146</v>
      </c>
      <c r="I34" s="81">
        <v>41.8824</v>
      </c>
      <c r="J34" s="29">
        <v>0.892237</v>
      </c>
      <c r="K34" s="31">
        <v>-0.771606</v>
      </c>
    </row>
    <row r="35" spans="2:11" ht="10.5" customHeight="1">
      <c r="B35" s="41">
        <v>30</v>
      </c>
      <c r="C35" s="28" t="s">
        <v>155</v>
      </c>
      <c r="D35" s="81">
        <v>36.3642</v>
      </c>
      <c r="E35" s="29">
        <v>0.756375</v>
      </c>
      <c r="F35" s="30">
        <v>-10.7511</v>
      </c>
      <c r="G35" s="41">
        <v>30</v>
      </c>
      <c r="H35" s="28" t="s">
        <v>157</v>
      </c>
      <c r="I35" s="81">
        <v>39.0936</v>
      </c>
      <c r="J35" s="29">
        <v>0.832827</v>
      </c>
      <c r="K35" s="30">
        <v>-1.66891</v>
      </c>
    </row>
    <row r="36" spans="2:11" ht="10.5" customHeight="1">
      <c r="B36" s="41">
        <v>31</v>
      </c>
      <c r="C36" s="28" t="s">
        <v>157</v>
      </c>
      <c r="D36" s="81">
        <v>33.8368</v>
      </c>
      <c r="E36" s="29">
        <v>0.703806</v>
      </c>
      <c r="F36" s="30">
        <v>-2.15402</v>
      </c>
      <c r="G36" s="41">
        <v>31</v>
      </c>
      <c r="H36" s="28" t="s">
        <v>152</v>
      </c>
      <c r="I36" s="81">
        <v>33.7367</v>
      </c>
      <c r="J36" s="29">
        <v>0.718707</v>
      </c>
      <c r="K36" s="30">
        <v>2.5057</v>
      </c>
    </row>
    <row r="37" spans="2:11" ht="10.5" customHeight="1">
      <c r="B37" s="41">
        <v>32</v>
      </c>
      <c r="C37" s="28" t="s">
        <v>147</v>
      </c>
      <c r="D37" s="81">
        <v>32.5677</v>
      </c>
      <c r="E37" s="29">
        <v>0.677408</v>
      </c>
      <c r="F37" s="31">
        <v>-1.27677</v>
      </c>
      <c r="G37" s="41">
        <v>32</v>
      </c>
      <c r="H37" s="28" t="s">
        <v>158</v>
      </c>
      <c r="I37" s="81">
        <v>30.5942</v>
      </c>
      <c r="J37" s="29">
        <v>0.65176</v>
      </c>
      <c r="K37" s="31">
        <v>-0.522296</v>
      </c>
    </row>
    <row r="38" spans="2:11" ht="10.5" customHeight="1">
      <c r="B38" s="41">
        <v>33</v>
      </c>
      <c r="C38" s="28" t="s">
        <v>159</v>
      </c>
      <c r="D38" s="81">
        <v>32.4193</v>
      </c>
      <c r="E38" s="29">
        <v>0.674322</v>
      </c>
      <c r="F38" s="30">
        <v>-2.7713</v>
      </c>
      <c r="G38" s="41">
        <v>33</v>
      </c>
      <c r="H38" s="28" t="s">
        <v>160</v>
      </c>
      <c r="I38" s="81">
        <v>29.7294</v>
      </c>
      <c r="J38" s="29">
        <v>0.633337</v>
      </c>
      <c r="K38" s="30">
        <v>4.71733</v>
      </c>
    </row>
    <row r="39" spans="2:11" ht="10.5" customHeight="1">
      <c r="B39" s="41">
        <v>34</v>
      </c>
      <c r="C39" s="28" t="s">
        <v>161</v>
      </c>
      <c r="D39" s="81">
        <v>31.3398</v>
      </c>
      <c r="E39" s="29">
        <v>0.651868</v>
      </c>
      <c r="F39" s="31">
        <v>7.89204</v>
      </c>
      <c r="G39" s="41">
        <v>34</v>
      </c>
      <c r="H39" s="28" t="s">
        <v>162</v>
      </c>
      <c r="I39" s="81">
        <v>29.4958</v>
      </c>
      <c r="J39" s="29">
        <v>0.628361</v>
      </c>
      <c r="K39" s="31">
        <v>0.00823913</v>
      </c>
    </row>
    <row r="40" spans="2:11" ht="10.5" customHeight="1">
      <c r="B40" s="41">
        <v>35</v>
      </c>
      <c r="C40" s="28" t="s">
        <v>163</v>
      </c>
      <c r="D40" s="81">
        <v>29.1541</v>
      </c>
      <c r="E40" s="29">
        <v>0.606406</v>
      </c>
      <c r="F40" s="30">
        <v>4.31372</v>
      </c>
      <c r="G40" s="41">
        <v>35</v>
      </c>
      <c r="H40" s="28" t="s">
        <v>164</v>
      </c>
      <c r="I40" s="81">
        <v>28.3688</v>
      </c>
      <c r="J40" s="29">
        <v>0.604351</v>
      </c>
      <c r="K40" s="30">
        <v>0.700461</v>
      </c>
    </row>
    <row r="41" spans="2:11" ht="10.5" customHeight="1">
      <c r="B41" s="41">
        <v>36</v>
      </c>
      <c r="C41" s="28" t="s">
        <v>165</v>
      </c>
      <c r="D41" s="81">
        <v>27.6043</v>
      </c>
      <c r="E41" s="29">
        <v>0.57417</v>
      </c>
      <c r="F41" s="30">
        <v>-10.3623</v>
      </c>
      <c r="G41" s="41">
        <v>36</v>
      </c>
      <c r="H41" s="28" t="s">
        <v>166</v>
      </c>
      <c r="I41" s="81">
        <v>25.4243</v>
      </c>
      <c r="J41" s="29">
        <v>0.541624</v>
      </c>
      <c r="K41" s="30">
        <v>15.1376</v>
      </c>
    </row>
    <row r="42" spans="2:11" ht="10.5" customHeight="1">
      <c r="B42" s="41">
        <v>37</v>
      </c>
      <c r="C42" s="28" t="s">
        <v>164</v>
      </c>
      <c r="D42" s="81">
        <v>25.4387</v>
      </c>
      <c r="E42" s="29">
        <v>0.529126</v>
      </c>
      <c r="F42" s="31">
        <v>-1.79399</v>
      </c>
      <c r="G42" s="41">
        <v>37</v>
      </c>
      <c r="H42" s="28" t="s">
        <v>161</v>
      </c>
      <c r="I42" s="81">
        <v>23.8759</v>
      </c>
      <c r="J42" s="29">
        <v>0.508638</v>
      </c>
      <c r="K42" s="31">
        <v>2.22846</v>
      </c>
    </row>
    <row r="43" spans="2:11" ht="10.5" customHeight="1">
      <c r="B43" s="41">
        <v>38</v>
      </c>
      <c r="C43" s="28" t="s">
        <v>162</v>
      </c>
      <c r="D43" s="81">
        <v>24.0973</v>
      </c>
      <c r="E43" s="29">
        <v>0.501224</v>
      </c>
      <c r="F43" s="30">
        <v>5.29207</v>
      </c>
      <c r="G43" s="41">
        <v>38</v>
      </c>
      <c r="H43" s="28" t="s">
        <v>154</v>
      </c>
      <c r="I43" s="81">
        <v>23.4896</v>
      </c>
      <c r="J43" s="29">
        <v>0.500408</v>
      </c>
      <c r="K43" s="30">
        <v>6.0875</v>
      </c>
    </row>
    <row r="44" spans="2:11" ht="10.5" customHeight="1">
      <c r="B44" s="41">
        <v>39</v>
      </c>
      <c r="C44" s="28" t="s">
        <v>167</v>
      </c>
      <c r="D44" s="81">
        <v>23.7356</v>
      </c>
      <c r="E44" s="29">
        <v>0.4937</v>
      </c>
      <c r="F44" s="30">
        <v>4.57626</v>
      </c>
      <c r="G44" s="41">
        <v>39</v>
      </c>
      <c r="H44" s="28" t="s">
        <v>156</v>
      </c>
      <c r="I44" s="81">
        <v>20.427</v>
      </c>
      <c r="J44" s="29">
        <v>0.435165</v>
      </c>
      <c r="K44" s="30">
        <v>-1.68929</v>
      </c>
    </row>
    <row r="45" spans="2:11" ht="10.5" customHeight="1">
      <c r="B45" s="41">
        <v>40</v>
      </c>
      <c r="C45" s="28" t="s">
        <v>158</v>
      </c>
      <c r="D45" s="81">
        <v>23.4727</v>
      </c>
      <c r="E45" s="29">
        <v>0.488232</v>
      </c>
      <c r="F45" s="30">
        <v>8.7249</v>
      </c>
      <c r="G45" s="41">
        <v>40</v>
      </c>
      <c r="H45" s="28" t="s">
        <v>167</v>
      </c>
      <c r="I45" s="81">
        <v>19.7283</v>
      </c>
      <c r="J45" s="29">
        <v>0.420279</v>
      </c>
      <c r="K45" s="30">
        <v>0.554316</v>
      </c>
    </row>
    <row r="46" spans="2:11" ht="12" customHeight="1">
      <c r="B46" s="32"/>
      <c r="C46" s="60" t="s">
        <v>73</v>
      </c>
      <c r="D46" s="94">
        <v>4289.16</v>
      </c>
      <c r="E46" s="33">
        <v>89.2146</v>
      </c>
      <c r="F46" s="34" t="s">
        <v>20</v>
      </c>
      <c r="G46" s="35"/>
      <c r="H46" s="60" t="s">
        <v>73</v>
      </c>
      <c r="I46" s="94">
        <v>4163.24</v>
      </c>
      <c r="J46" s="33">
        <v>88.6912</v>
      </c>
      <c r="K46" s="34" t="s">
        <v>20</v>
      </c>
    </row>
    <row r="47" spans="2:11" ht="12" customHeight="1">
      <c r="B47" s="2"/>
      <c r="C47" s="61" t="s">
        <v>168</v>
      </c>
      <c r="D47" s="89">
        <v>4807.69</v>
      </c>
      <c r="E47" s="19">
        <v>100</v>
      </c>
      <c r="F47" s="37">
        <v>0.376671</v>
      </c>
      <c r="G47" s="18"/>
      <c r="H47" s="61" t="s">
        <v>168</v>
      </c>
      <c r="I47" s="89">
        <v>4694.09</v>
      </c>
      <c r="J47" s="19">
        <v>100</v>
      </c>
      <c r="K47" s="37">
        <v>1.11385</v>
      </c>
    </row>
    <row r="48" spans="1:11" ht="3.75" customHeight="1">
      <c r="A48" s="1"/>
      <c r="B48" s="105"/>
      <c r="C48" s="105"/>
      <c r="D48" s="105"/>
      <c r="E48" s="105"/>
      <c r="F48" s="105"/>
      <c r="G48" s="105"/>
      <c r="H48" s="105"/>
      <c r="I48" s="105"/>
      <c r="J48" s="105"/>
      <c r="K48" s="105"/>
    </row>
    <row r="49" spans="2:11" ht="27" customHeight="1">
      <c r="B49" s="101" t="s">
        <v>79</v>
      </c>
      <c r="C49" s="101"/>
      <c r="D49" s="101"/>
      <c r="E49" s="101"/>
      <c r="F49" s="101"/>
      <c r="G49" s="101"/>
      <c r="H49" s="101"/>
      <c r="I49" s="101"/>
      <c r="J49" s="101"/>
      <c r="K49" s="101"/>
    </row>
    <row r="50" spans="2:11" ht="3.75" customHeight="1">
      <c r="B50" s="45"/>
      <c r="C50" s="45"/>
      <c r="D50" s="45"/>
      <c r="E50" s="45"/>
      <c r="F50" s="45"/>
      <c r="G50" s="45"/>
      <c r="H50" s="45"/>
      <c r="I50" s="45"/>
      <c r="J50" s="45"/>
      <c r="K50" s="45"/>
    </row>
  </sheetData>
  <sheetProtection/>
  <mergeCells count="5">
    <mergeCell ref="B2:K2"/>
    <mergeCell ref="B49:K49"/>
    <mergeCell ref="B1:K1"/>
    <mergeCell ref="B3:K3"/>
    <mergeCell ref="B48:K48"/>
  </mergeCells>
  <conditionalFormatting sqref="F6:F47">
    <cfRule type="cellIs" priority="3" dxfId="10" operator="between" stopIfTrue="1">
      <formula>500</formula>
      <formula>9.99999999999999E+37</formula>
    </cfRule>
    <cfRule type="cellIs" priority="4" dxfId="11" operator="lessThan" stopIfTrue="1">
      <formula>-100</formula>
    </cfRule>
  </conditionalFormatting>
  <conditionalFormatting sqref="K6:K47">
    <cfRule type="cellIs" priority="1" dxfId="10" operator="between" stopIfTrue="1">
      <formula>500</formula>
      <formula>9.99999999999999E+37</formula>
    </cfRule>
    <cfRule type="cellIs" priority="2" dxfId="11" operator="lessThan" stopIfTrue="1">
      <formula>-100</formula>
    </cfRule>
  </conditionalFormatting>
  <printOptions horizontalCentered="1"/>
  <pageMargins left="0.7874015748031497" right="0.7874015748031497" top="0.31496062992126" bottom="0" header="0" footer="0"/>
  <pageSetup horizontalDpi="1693" verticalDpi="1693" orientation="portrait" paperSize="9" scale="99" r:id="rId1"/>
</worksheet>
</file>

<file path=xl/worksheets/sheet3.xml><?xml version="1.0" encoding="utf-8"?>
<worksheet xmlns="http://schemas.openxmlformats.org/spreadsheetml/2006/main" xmlns:r="http://schemas.openxmlformats.org/officeDocument/2006/relationships">
  <sheetPr transitionEvaluation="1"/>
  <dimension ref="A1:X50"/>
  <sheetViews>
    <sheetView tabSelected="1" defaultGridColor="0" zoomScaleSheetLayoutView="100" zoomScalePageLayoutView="0" colorId="22" workbookViewId="0" topLeftCell="A1">
      <selection activeCell="K30" sqref="K30"/>
    </sheetView>
  </sheetViews>
  <sheetFormatPr defaultColWidth="6.7109375" defaultRowHeight="9" customHeight="1"/>
  <cols>
    <col min="1" max="1" width="1.7109375" style="13" customWidth="1"/>
    <col min="2" max="2" width="4.57421875" style="3" customWidth="1"/>
    <col min="3" max="3" width="20.8515625" style="3" customWidth="1"/>
    <col min="4" max="4" width="4.8515625" style="3" customWidth="1"/>
    <col min="5" max="5" width="5.00390625" style="3" customWidth="1"/>
    <col min="6" max="6" width="8.57421875" style="3" customWidth="1"/>
    <col min="7" max="7" width="4.57421875" style="3" customWidth="1"/>
    <col min="8" max="8" width="19.7109375" style="3" customWidth="1"/>
    <col min="9" max="9" width="4.8515625" style="3" customWidth="1"/>
    <col min="10" max="10" width="5.00390625" style="3" customWidth="1"/>
    <col min="11" max="11" width="7.7109375" style="3" customWidth="1"/>
    <col min="12" max="12" width="1.7109375" style="3" customWidth="1"/>
    <col min="13" max="16384" width="6.7109375" style="3" customWidth="1"/>
  </cols>
  <sheetData>
    <row r="1" spans="1:12" s="97" customFormat="1" ht="15" customHeight="1">
      <c r="A1" s="95"/>
      <c r="B1" s="102" t="s">
        <v>77</v>
      </c>
      <c r="C1" s="102"/>
      <c r="D1" s="102"/>
      <c r="E1" s="102"/>
      <c r="F1" s="102"/>
      <c r="G1" s="102"/>
      <c r="H1" s="102"/>
      <c r="I1" s="102"/>
      <c r="J1" s="102"/>
      <c r="K1" s="102"/>
      <c r="L1" s="96"/>
    </row>
    <row r="2" spans="1:12" s="97" customFormat="1" ht="39" customHeight="1">
      <c r="A2" s="98"/>
      <c r="B2" s="100" t="s">
        <v>205</v>
      </c>
      <c r="C2" s="100"/>
      <c r="D2" s="100"/>
      <c r="E2" s="100"/>
      <c r="F2" s="100"/>
      <c r="G2" s="100"/>
      <c r="H2" s="100"/>
      <c r="I2" s="100"/>
      <c r="J2" s="100"/>
      <c r="K2" s="100"/>
      <c r="L2" s="96"/>
    </row>
    <row r="3" spans="1:12" s="97" customFormat="1" ht="21" customHeight="1">
      <c r="A3" s="98"/>
      <c r="B3" s="103" t="s">
        <v>12</v>
      </c>
      <c r="C3" s="103"/>
      <c r="D3" s="103"/>
      <c r="E3" s="103"/>
      <c r="F3" s="103"/>
      <c r="G3" s="103"/>
      <c r="H3" s="103"/>
      <c r="I3" s="103"/>
      <c r="J3" s="103"/>
      <c r="K3" s="103"/>
      <c r="L3" s="96"/>
    </row>
    <row r="4" spans="1:24" ht="30" customHeight="1">
      <c r="A4" s="38"/>
      <c r="B4" s="14" t="s">
        <v>13</v>
      </c>
      <c r="C4" s="54" t="s">
        <v>14</v>
      </c>
      <c r="D4" s="55" t="s">
        <v>15</v>
      </c>
      <c r="E4" s="55" t="s">
        <v>16</v>
      </c>
      <c r="F4" s="56" t="s">
        <v>62</v>
      </c>
      <c r="G4" s="58" t="s">
        <v>13</v>
      </c>
      <c r="H4" s="54" t="s">
        <v>17</v>
      </c>
      <c r="I4" s="55" t="s">
        <v>15</v>
      </c>
      <c r="J4" s="55" t="s">
        <v>16</v>
      </c>
      <c r="K4" s="56" t="s">
        <v>62</v>
      </c>
      <c r="L4" s="47"/>
      <c r="M4" s="47"/>
      <c r="N4" s="48"/>
      <c r="O4" s="49"/>
      <c r="P4" s="50"/>
      <c r="Q4" s="51"/>
      <c r="R4" s="52"/>
      <c r="S4" s="47"/>
      <c r="T4" s="47"/>
      <c r="U4" s="48"/>
      <c r="V4" s="2"/>
      <c r="W4" s="2"/>
      <c r="X4" s="2"/>
    </row>
    <row r="5" spans="1:11" ht="3.75" customHeight="1">
      <c r="A5" s="12"/>
      <c r="B5" s="44"/>
      <c r="C5" s="4"/>
      <c r="D5" s="44"/>
      <c r="E5" s="44"/>
      <c r="F5" s="44"/>
      <c r="G5" s="44"/>
      <c r="H5" s="4"/>
      <c r="I5" s="44"/>
      <c r="J5" s="44"/>
      <c r="K5" s="44"/>
    </row>
    <row r="6" spans="2:11" ht="10.5" customHeight="1">
      <c r="B6" s="40">
        <v>1</v>
      </c>
      <c r="C6" s="22" t="s">
        <v>169</v>
      </c>
      <c r="D6" s="77">
        <v>732.551</v>
      </c>
      <c r="E6" s="23">
        <v>15.2371</v>
      </c>
      <c r="F6" s="24">
        <v>0.268441</v>
      </c>
      <c r="G6" s="40">
        <v>1</v>
      </c>
      <c r="H6" s="22" t="s">
        <v>169</v>
      </c>
      <c r="I6" s="77">
        <v>481.957</v>
      </c>
      <c r="J6" s="23">
        <v>10.2673</v>
      </c>
      <c r="K6" s="24">
        <v>3.17139</v>
      </c>
    </row>
    <row r="7" spans="2:11" ht="10.5" customHeight="1">
      <c r="B7" s="40">
        <v>2</v>
      </c>
      <c r="C7" s="22" t="s">
        <v>170</v>
      </c>
      <c r="D7" s="77">
        <v>323.661</v>
      </c>
      <c r="E7" s="23">
        <v>6.73215</v>
      </c>
      <c r="F7" s="24">
        <v>-4.9435</v>
      </c>
      <c r="G7" s="40">
        <v>2</v>
      </c>
      <c r="H7" s="22" t="s">
        <v>83</v>
      </c>
      <c r="I7" s="77">
        <v>449.833</v>
      </c>
      <c r="J7" s="23">
        <v>9.58298</v>
      </c>
      <c r="K7" s="24">
        <v>3.81906</v>
      </c>
    </row>
    <row r="8" spans="2:11" ht="10.5" customHeight="1">
      <c r="B8" s="41">
        <v>3</v>
      </c>
      <c r="C8" s="28" t="s">
        <v>171</v>
      </c>
      <c r="D8" s="81">
        <v>267.822</v>
      </c>
      <c r="E8" s="29">
        <v>5.5707</v>
      </c>
      <c r="F8" s="30">
        <v>3.18461</v>
      </c>
      <c r="G8" s="41">
        <v>3</v>
      </c>
      <c r="H8" s="28" t="s">
        <v>171</v>
      </c>
      <c r="I8" s="81">
        <v>310.605</v>
      </c>
      <c r="J8" s="29">
        <v>6.61693</v>
      </c>
      <c r="K8" s="30">
        <v>4.35882</v>
      </c>
    </row>
    <row r="9" spans="2:11" ht="10.5" customHeight="1">
      <c r="B9" s="41">
        <v>4</v>
      </c>
      <c r="C9" s="28" t="s">
        <v>172</v>
      </c>
      <c r="D9" s="81">
        <v>235.629</v>
      </c>
      <c r="E9" s="29">
        <v>4.90109</v>
      </c>
      <c r="F9" s="30">
        <v>-2.13351</v>
      </c>
      <c r="G9" s="41">
        <v>4</v>
      </c>
      <c r="H9" s="28" t="s">
        <v>172</v>
      </c>
      <c r="I9" s="81">
        <v>235.664</v>
      </c>
      <c r="J9" s="29">
        <v>5.02044</v>
      </c>
      <c r="K9" s="30">
        <v>1.6919</v>
      </c>
    </row>
    <row r="10" spans="2:11" ht="10.5" customHeight="1">
      <c r="B10" s="41">
        <v>5</v>
      </c>
      <c r="C10" s="28" t="s">
        <v>83</v>
      </c>
      <c r="D10" s="81">
        <v>207.275</v>
      </c>
      <c r="E10" s="29">
        <v>4.31133</v>
      </c>
      <c r="F10" s="30">
        <v>-4.25565</v>
      </c>
      <c r="G10" s="41">
        <v>5</v>
      </c>
      <c r="H10" s="28" t="s">
        <v>170</v>
      </c>
      <c r="I10" s="81">
        <v>194.565</v>
      </c>
      <c r="J10" s="29">
        <v>4.14489</v>
      </c>
      <c r="K10" s="30">
        <v>-5.7368</v>
      </c>
    </row>
    <row r="11" spans="2:11" ht="10.5" customHeight="1">
      <c r="B11" s="41">
        <v>6</v>
      </c>
      <c r="C11" s="28" t="s">
        <v>173</v>
      </c>
      <c r="D11" s="81">
        <v>177.378</v>
      </c>
      <c r="E11" s="29">
        <v>3.68947</v>
      </c>
      <c r="F11" s="31">
        <v>0.773701</v>
      </c>
      <c r="G11" s="41">
        <v>6</v>
      </c>
      <c r="H11" s="28" t="s">
        <v>174</v>
      </c>
      <c r="I11" s="81">
        <v>191.893</v>
      </c>
      <c r="J11" s="29">
        <v>4.08798</v>
      </c>
      <c r="K11" s="31">
        <v>14.6465</v>
      </c>
    </row>
    <row r="12" spans="2:15" ht="10.5" customHeight="1">
      <c r="B12" s="41">
        <v>7</v>
      </c>
      <c r="C12" s="28" t="s">
        <v>175</v>
      </c>
      <c r="D12" s="81">
        <v>168.734</v>
      </c>
      <c r="E12" s="29">
        <v>3.50966</v>
      </c>
      <c r="F12" s="30">
        <v>6.56768</v>
      </c>
      <c r="G12" s="41">
        <v>7</v>
      </c>
      <c r="H12" s="28" t="s">
        <v>175</v>
      </c>
      <c r="I12" s="81">
        <v>182.692</v>
      </c>
      <c r="J12" s="29">
        <v>3.89196</v>
      </c>
      <c r="K12" s="30">
        <v>3.41898</v>
      </c>
      <c r="O12" s="16"/>
    </row>
    <row r="13" spans="2:11" ht="10.5" customHeight="1">
      <c r="B13" s="41">
        <v>8</v>
      </c>
      <c r="C13" s="28" t="s">
        <v>89</v>
      </c>
      <c r="D13" s="81">
        <v>161.25</v>
      </c>
      <c r="E13" s="29">
        <v>3.354</v>
      </c>
      <c r="F13" s="30">
        <v>3.55324</v>
      </c>
      <c r="G13" s="41">
        <v>8</v>
      </c>
      <c r="H13" s="28" t="s">
        <v>173</v>
      </c>
      <c r="I13" s="81">
        <v>169.173</v>
      </c>
      <c r="J13" s="29">
        <v>3.60395</v>
      </c>
      <c r="K13" s="30">
        <v>0.774898</v>
      </c>
    </row>
    <row r="14" spans="2:11" ht="10.5" customHeight="1">
      <c r="B14" s="41">
        <v>9</v>
      </c>
      <c r="C14" s="28" t="s">
        <v>176</v>
      </c>
      <c r="D14" s="81">
        <v>149.36</v>
      </c>
      <c r="E14" s="29">
        <v>3.1067</v>
      </c>
      <c r="F14" s="30">
        <v>0.704432</v>
      </c>
      <c r="G14" s="41">
        <v>9</v>
      </c>
      <c r="H14" s="28" t="s">
        <v>176</v>
      </c>
      <c r="I14" s="81">
        <v>155.356</v>
      </c>
      <c r="J14" s="29">
        <v>3.30962</v>
      </c>
      <c r="K14" s="30">
        <v>0.6819</v>
      </c>
    </row>
    <row r="15" spans="2:11" ht="10.5" customHeight="1">
      <c r="B15" s="41">
        <v>10</v>
      </c>
      <c r="C15" s="28" t="s">
        <v>174</v>
      </c>
      <c r="D15" s="81">
        <v>146.205</v>
      </c>
      <c r="E15" s="29">
        <v>3.04107</v>
      </c>
      <c r="F15" s="30">
        <v>8.78811</v>
      </c>
      <c r="G15" s="41">
        <v>10</v>
      </c>
      <c r="H15" s="28" t="s">
        <v>89</v>
      </c>
      <c r="I15" s="81">
        <v>133.032</v>
      </c>
      <c r="J15" s="29">
        <v>2.83404</v>
      </c>
      <c r="K15" s="30">
        <v>8.4292</v>
      </c>
    </row>
    <row r="16" spans="2:13" ht="10.5" customHeight="1">
      <c r="B16" s="41">
        <v>11</v>
      </c>
      <c r="C16" s="28" t="s">
        <v>177</v>
      </c>
      <c r="D16" s="81">
        <v>126.614</v>
      </c>
      <c r="E16" s="29">
        <v>2.63356</v>
      </c>
      <c r="F16" s="30">
        <v>7.46764</v>
      </c>
      <c r="G16" s="41">
        <v>11</v>
      </c>
      <c r="H16" s="28" t="s">
        <v>178</v>
      </c>
      <c r="I16" s="81">
        <v>109.048</v>
      </c>
      <c r="J16" s="29">
        <v>2.32308</v>
      </c>
      <c r="K16" s="30">
        <v>-2.03103</v>
      </c>
      <c r="M16" s="53"/>
    </row>
    <row r="17" spans="2:11" ht="10.5" customHeight="1">
      <c r="B17" s="41">
        <v>12</v>
      </c>
      <c r="C17" s="28" t="s">
        <v>179</v>
      </c>
      <c r="D17" s="81">
        <v>112.334</v>
      </c>
      <c r="E17" s="29">
        <v>2.33655</v>
      </c>
      <c r="F17" s="30">
        <v>1.28494</v>
      </c>
      <c r="G17" s="41">
        <v>12</v>
      </c>
      <c r="H17" s="28" t="s">
        <v>180</v>
      </c>
      <c r="I17" s="81">
        <v>107.309</v>
      </c>
      <c r="J17" s="29">
        <v>2.28604</v>
      </c>
      <c r="K17" s="30">
        <v>1.77426</v>
      </c>
    </row>
    <row r="18" spans="2:11" ht="10.5" customHeight="1">
      <c r="B18" s="41">
        <v>13</v>
      </c>
      <c r="C18" s="28" t="s">
        <v>180</v>
      </c>
      <c r="D18" s="81">
        <v>109.006</v>
      </c>
      <c r="E18" s="29">
        <v>2.26732</v>
      </c>
      <c r="F18" s="31">
        <v>-2.07612</v>
      </c>
      <c r="G18" s="41">
        <v>13</v>
      </c>
      <c r="H18" s="28" t="s">
        <v>181</v>
      </c>
      <c r="I18" s="81">
        <v>101.98</v>
      </c>
      <c r="J18" s="29">
        <v>2.17252</v>
      </c>
      <c r="K18" s="31">
        <v>3.6103</v>
      </c>
    </row>
    <row r="19" spans="2:11" ht="10.5" customHeight="1">
      <c r="B19" s="41">
        <v>14</v>
      </c>
      <c r="C19" s="28" t="s">
        <v>181</v>
      </c>
      <c r="D19" s="81">
        <v>100.56</v>
      </c>
      <c r="E19" s="29">
        <v>2.09165</v>
      </c>
      <c r="F19" s="30">
        <v>3.24067</v>
      </c>
      <c r="G19" s="41">
        <v>14</v>
      </c>
      <c r="H19" s="28" t="s">
        <v>182</v>
      </c>
      <c r="I19" s="81">
        <v>96.4739</v>
      </c>
      <c r="J19" s="29">
        <v>2.05522</v>
      </c>
      <c r="K19" s="30">
        <v>-1.73164</v>
      </c>
    </row>
    <row r="20" spans="2:11" ht="10.5" customHeight="1">
      <c r="B20" s="41">
        <v>15</v>
      </c>
      <c r="C20" s="28" t="s">
        <v>97</v>
      </c>
      <c r="D20" s="81">
        <v>98.3368</v>
      </c>
      <c r="E20" s="29">
        <v>2.04541</v>
      </c>
      <c r="F20" s="30">
        <v>-5.68346</v>
      </c>
      <c r="G20" s="41">
        <v>15</v>
      </c>
      <c r="H20" s="28" t="s">
        <v>179</v>
      </c>
      <c r="I20" s="81">
        <v>95.0296</v>
      </c>
      <c r="J20" s="29">
        <v>2.02445</v>
      </c>
      <c r="K20" s="30">
        <v>0.94391</v>
      </c>
    </row>
    <row r="21" spans="2:11" ht="10.5" customHeight="1">
      <c r="B21" s="41">
        <v>16</v>
      </c>
      <c r="C21" s="28" t="s">
        <v>183</v>
      </c>
      <c r="D21" s="81">
        <v>94.0807</v>
      </c>
      <c r="E21" s="29">
        <v>1.95688</v>
      </c>
      <c r="F21" s="30">
        <v>-1.11822</v>
      </c>
      <c r="G21" s="41">
        <v>16</v>
      </c>
      <c r="H21" s="28" t="s">
        <v>184</v>
      </c>
      <c r="I21" s="81">
        <v>82.0422</v>
      </c>
      <c r="J21" s="29">
        <v>1.74778</v>
      </c>
      <c r="K21" s="30">
        <v>2.90301</v>
      </c>
    </row>
    <row r="22" spans="2:11" ht="10.5" customHeight="1">
      <c r="B22" s="41">
        <v>17</v>
      </c>
      <c r="C22" s="28" t="s">
        <v>178</v>
      </c>
      <c r="D22" s="81">
        <v>91.8005</v>
      </c>
      <c r="E22" s="29">
        <v>1.90945</v>
      </c>
      <c r="F22" s="30">
        <v>-5.04225</v>
      </c>
      <c r="G22" s="41">
        <v>17</v>
      </c>
      <c r="H22" s="28" t="s">
        <v>97</v>
      </c>
      <c r="I22" s="81">
        <v>74.2958</v>
      </c>
      <c r="J22" s="29">
        <v>1.58275</v>
      </c>
      <c r="K22" s="30">
        <v>0.498251</v>
      </c>
    </row>
    <row r="23" spans="2:11" ht="10.5" customHeight="1">
      <c r="B23" s="41">
        <v>18</v>
      </c>
      <c r="C23" s="28" t="s">
        <v>182</v>
      </c>
      <c r="D23" s="81">
        <v>79.7478</v>
      </c>
      <c r="E23" s="29">
        <v>1.65875</v>
      </c>
      <c r="F23" s="30">
        <v>1.26498</v>
      </c>
      <c r="G23" s="41">
        <v>18</v>
      </c>
      <c r="H23" s="28" t="s">
        <v>185</v>
      </c>
      <c r="I23" s="81">
        <v>72.8716</v>
      </c>
      <c r="J23" s="29">
        <v>1.55241</v>
      </c>
      <c r="K23" s="30">
        <v>-16.3194</v>
      </c>
    </row>
    <row r="24" spans="2:11" ht="10.5" customHeight="1">
      <c r="B24" s="41">
        <v>19</v>
      </c>
      <c r="C24" s="28" t="s">
        <v>186</v>
      </c>
      <c r="D24" s="81">
        <v>71.4017</v>
      </c>
      <c r="E24" s="29">
        <v>1.48516</v>
      </c>
      <c r="F24" s="30">
        <v>-1.24009</v>
      </c>
      <c r="G24" s="41">
        <v>19</v>
      </c>
      <c r="H24" s="28" t="s">
        <v>183</v>
      </c>
      <c r="I24" s="81">
        <v>71.7103</v>
      </c>
      <c r="J24" s="29">
        <v>1.52767</v>
      </c>
      <c r="K24" s="30">
        <v>-1.72768</v>
      </c>
    </row>
    <row r="25" spans="2:11" ht="10.5" customHeight="1">
      <c r="B25" s="41">
        <v>20</v>
      </c>
      <c r="C25" s="28" t="s">
        <v>187</v>
      </c>
      <c r="D25" s="81">
        <v>66.1285</v>
      </c>
      <c r="E25" s="29">
        <v>1.37547</v>
      </c>
      <c r="F25" s="30">
        <v>7.70997</v>
      </c>
      <c r="G25" s="41">
        <v>20</v>
      </c>
      <c r="H25" s="28" t="s">
        <v>177</v>
      </c>
      <c r="I25" s="81">
        <v>70.5845</v>
      </c>
      <c r="J25" s="29">
        <v>1.50369</v>
      </c>
      <c r="K25" s="30">
        <v>8.93235</v>
      </c>
    </row>
    <row r="26" spans="2:11" ht="10.5" customHeight="1">
      <c r="B26" s="41">
        <v>21</v>
      </c>
      <c r="C26" s="28" t="s">
        <v>184</v>
      </c>
      <c r="D26" s="81">
        <v>62.5187</v>
      </c>
      <c r="E26" s="29">
        <v>1.30039</v>
      </c>
      <c r="F26" s="30">
        <v>7.69231</v>
      </c>
      <c r="G26" s="41">
        <v>21</v>
      </c>
      <c r="H26" s="28" t="s">
        <v>188</v>
      </c>
      <c r="I26" s="81">
        <v>61.4505</v>
      </c>
      <c r="J26" s="29">
        <v>1.3091</v>
      </c>
      <c r="K26" s="30">
        <v>-10.7631</v>
      </c>
    </row>
    <row r="27" spans="2:11" ht="10.5" customHeight="1">
      <c r="B27" s="41">
        <v>22</v>
      </c>
      <c r="C27" s="28" t="s">
        <v>104</v>
      </c>
      <c r="D27" s="81">
        <v>59.4535</v>
      </c>
      <c r="E27" s="29">
        <v>1.23663</v>
      </c>
      <c r="F27" s="31">
        <v>3.20904</v>
      </c>
      <c r="G27" s="41">
        <v>22</v>
      </c>
      <c r="H27" s="28" t="s">
        <v>186</v>
      </c>
      <c r="I27" s="81">
        <v>60.7045</v>
      </c>
      <c r="J27" s="29">
        <v>1.29321</v>
      </c>
      <c r="K27" s="31">
        <v>-1.22722</v>
      </c>
    </row>
    <row r="28" spans="2:11" ht="10.5" customHeight="1">
      <c r="B28" s="41">
        <v>23</v>
      </c>
      <c r="C28" s="28" t="s">
        <v>189</v>
      </c>
      <c r="D28" s="81">
        <v>58.4062</v>
      </c>
      <c r="E28" s="29">
        <v>1.21485</v>
      </c>
      <c r="F28" s="31">
        <v>-7.94736</v>
      </c>
      <c r="G28" s="41">
        <v>23</v>
      </c>
      <c r="H28" s="28" t="s">
        <v>106</v>
      </c>
      <c r="I28" s="81">
        <v>55.4858</v>
      </c>
      <c r="J28" s="29">
        <v>1.18204</v>
      </c>
      <c r="K28" s="31">
        <v>-1.53637</v>
      </c>
    </row>
    <row r="29" spans="2:11" ht="10.5" customHeight="1">
      <c r="B29" s="41">
        <v>24</v>
      </c>
      <c r="C29" s="28" t="s">
        <v>106</v>
      </c>
      <c r="D29" s="81">
        <v>53.1788</v>
      </c>
      <c r="E29" s="29">
        <v>1.10612</v>
      </c>
      <c r="F29" s="30">
        <v>8.65535</v>
      </c>
      <c r="G29" s="41">
        <v>24</v>
      </c>
      <c r="H29" s="28" t="s">
        <v>189</v>
      </c>
      <c r="I29" s="81">
        <v>55.2691</v>
      </c>
      <c r="J29" s="29">
        <v>1.17742</v>
      </c>
      <c r="K29" s="30">
        <v>-2.091</v>
      </c>
    </row>
    <row r="30" spans="2:11" ht="10.5" customHeight="1">
      <c r="B30" s="41">
        <v>25</v>
      </c>
      <c r="C30" s="28" t="s">
        <v>185</v>
      </c>
      <c r="D30" s="81">
        <v>49.6792</v>
      </c>
      <c r="E30" s="29">
        <v>1.03333</v>
      </c>
      <c r="F30" s="30">
        <v>-2.37984</v>
      </c>
      <c r="G30" s="41">
        <v>25</v>
      </c>
      <c r="H30" s="28" t="s">
        <v>190</v>
      </c>
      <c r="I30" s="81">
        <v>51.739</v>
      </c>
      <c r="J30" s="29">
        <v>1.10222</v>
      </c>
      <c r="K30" s="30">
        <v>2.19848</v>
      </c>
    </row>
    <row r="31" spans="2:11" ht="10.5" customHeight="1">
      <c r="B31" s="41">
        <v>26</v>
      </c>
      <c r="C31" s="28" t="s">
        <v>191</v>
      </c>
      <c r="D31" s="81">
        <v>49.0087</v>
      </c>
      <c r="E31" s="29">
        <v>1.01938</v>
      </c>
      <c r="F31" s="31">
        <v>8.59883</v>
      </c>
      <c r="G31" s="41">
        <v>26</v>
      </c>
      <c r="H31" s="28" t="s">
        <v>192</v>
      </c>
      <c r="I31" s="81">
        <v>50.9665</v>
      </c>
      <c r="J31" s="29">
        <v>1.08576</v>
      </c>
      <c r="K31" s="31">
        <v>-8.48221</v>
      </c>
    </row>
    <row r="32" spans="2:11" ht="10.5" customHeight="1">
      <c r="B32" s="41">
        <v>27</v>
      </c>
      <c r="C32" s="28" t="s">
        <v>190</v>
      </c>
      <c r="D32" s="81">
        <v>41.105</v>
      </c>
      <c r="E32" s="29">
        <v>0.854984</v>
      </c>
      <c r="F32" s="30">
        <v>0.722862</v>
      </c>
      <c r="G32" s="41">
        <v>27</v>
      </c>
      <c r="H32" s="28" t="s">
        <v>104</v>
      </c>
      <c r="I32" s="81">
        <v>48.6739</v>
      </c>
      <c r="J32" s="29">
        <v>1.03692</v>
      </c>
      <c r="K32" s="30">
        <v>3.78663</v>
      </c>
    </row>
    <row r="33" spans="2:11" ht="10.5" customHeight="1">
      <c r="B33" s="41">
        <v>28</v>
      </c>
      <c r="C33" s="28" t="s">
        <v>110</v>
      </c>
      <c r="D33" s="81">
        <v>38.8845</v>
      </c>
      <c r="E33" s="29">
        <v>0.808799</v>
      </c>
      <c r="F33" s="30">
        <v>10.1364</v>
      </c>
      <c r="G33" s="41">
        <v>28</v>
      </c>
      <c r="H33" s="28" t="s">
        <v>193</v>
      </c>
      <c r="I33" s="81">
        <v>46.9938</v>
      </c>
      <c r="J33" s="29">
        <v>1.00113</v>
      </c>
      <c r="K33" s="30">
        <v>-1.15295</v>
      </c>
    </row>
    <row r="34" spans="2:11" ht="10.5" customHeight="1">
      <c r="B34" s="41">
        <v>29</v>
      </c>
      <c r="C34" s="28" t="s">
        <v>194</v>
      </c>
      <c r="D34" s="81">
        <v>37.018</v>
      </c>
      <c r="E34" s="29">
        <v>0.769975</v>
      </c>
      <c r="F34" s="31">
        <v>-19.6344</v>
      </c>
      <c r="G34" s="41">
        <v>29</v>
      </c>
      <c r="H34" s="28" t="s">
        <v>187</v>
      </c>
      <c r="I34" s="81">
        <v>41.8824</v>
      </c>
      <c r="J34" s="29">
        <v>0.892237</v>
      </c>
      <c r="K34" s="31">
        <v>-0.771606</v>
      </c>
    </row>
    <row r="35" spans="2:11" ht="10.5" customHeight="1">
      <c r="B35" s="41">
        <v>30</v>
      </c>
      <c r="C35" s="28" t="s">
        <v>193</v>
      </c>
      <c r="D35" s="81">
        <v>36.3642</v>
      </c>
      <c r="E35" s="29">
        <v>0.756375</v>
      </c>
      <c r="F35" s="30">
        <v>-10.7511</v>
      </c>
      <c r="G35" s="41">
        <v>30</v>
      </c>
      <c r="H35" s="28" t="s">
        <v>195</v>
      </c>
      <c r="I35" s="81">
        <v>39.0936</v>
      </c>
      <c r="J35" s="29">
        <v>0.832827</v>
      </c>
      <c r="K35" s="30">
        <v>-1.66891</v>
      </c>
    </row>
    <row r="36" spans="2:11" ht="10.5" customHeight="1">
      <c r="B36" s="41">
        <v>31</v>
      </c>
      <c r="C36" s="28" t="s">
        <v>195</v>
      </c>
      <c r="D36" s="81">
        <v>33.8368</v>
      </c>
      <c r="E36" s="29">
        <v>0.703806</v>
      </c>
      <c r="F36" s="30">
        <v>-2.15402</v>
      </c>
      <c r="G36" s="41">
        <v>31</v>
      </c>
      <c r="H36" s="28" t="s">
        <v>191</v>
      </c>
      <c r="I36" s="81">
        <v>33.7367</v>
      </c>
      <c r="J36" s="29">
        <v>0.718707</v>
      </c>
      <c r="K36" s="30">
        <v>2.5057</v>
      </c>
    </row>
    <row r="37" spans="2:11" ht="10.5" customHeight="1">
      <c r="B37" s="41">
        <v>32</v>
      </c>
      <c r="C37" s="28" t="s">
        <v>188</v>
      </c>
      <c r="D37" s="81">
        <v>32.5677</v>
      </c>
      <c r="E37" s="29">
        <v>0.677408</v>
      </c>
      <c r="F37" s="31">
        <v>-1.27677</v>
      </c>
      <c r="G37" s="41">
        <v>32</v>
      </c>
      <c r="H37" s="28" t="s">
        <v>114</v>
      </c>
      <c r="I37" s="81">
        <v>30.5942</v>
      </c>
      <c r="J37" s="29">
        <v>0.65176</v>
      </c>
      <c r="K37" s="31">
        <v>-0.522296</v>
      </c>
    </row>
    <row r="38" spans="2:11" ht="10.5" customHeight="1">
      <c r="B38" s="41">
        <v>33</v>
      </c>
      <c r="C38" s="28" t="s">
        <v>115</v>
      </c>
      <c r="D38" s="81">
        <v>32.4193</v>
      </c>
      <c r="E38" s="29">
        <v>0.674322</v>
      </c>
      <c r="F38" s="30">
        <v>-2.7713</v>
      </c>
      <c r="G38" s="41">
        <v>33</v>
      </c>
      <c r="H38" s="28" t="s">
        <v>116</v>
      </c>
      <c r="I38" s="81">
        <v>29.7294</v>
      </c>
      <c r="J38" s="29">
        <v>0.633337</v>
      </c>
      <c r="K38" s="30">
        <v>4.71733</v>
      </c>
    </row>
    <row r="39" spans="2:11" ht="10.5" customHeight="1">
      <c r="B39" s="41">
        <v>34</v>
      </c>
      <c r="C39" s="28" t="s">
        <v>196</v>
      </c>
      <c r="D39" s="81">
        <v>31.3398</v>
      </c>
      <c r="E39" s="29">
        <v>0.651868</v>
      </c>
      <c r="F39" s="31">
        <v>7.89204</v>
      </c>
      <c r="G39" s="41">
        <v>34</v>
      </c>
      <c r="H39" s="28" t="s">
        <v>197</v>
      </c>
      <c r="I39" s="81">
        <v>29.4958</v>
      </c>
      <c r="J39" s="29">
        <v>0.628361</v>
      </c>
      <c r="K39" s="31">
        <v>0.00823913</v>
      </c>
    </row>
    <row r="40" spans="2:11" ht="10.5" customHeight="1">
      <c r="B40" s="41">
        <v>35</v>
      </c>
      <c r="C40" s="28" t="s">
        <v>119</v>
      </c>
      <c r="D40" s="81">
        <v>29.1541</v>
      </c>
      <c r="E40" s="29">
        <v>0.606406</v>
      </c>
      <c r="F40" s="30">
        <v>4.31372</v>
      </c>
      <c r="G40" s="41">
        <v>35</v>
      </c>
      <c r="H40" s="28" t="s">
        <v>198</v>
      </c>
      <c r="I40" s="81">
        <v>28.3688</v>
      </c>
      <c r="J40" s="29">
        <v>0.604351</v>
      </c>
      <c r="K40" s="30">
        <v>0.700461</v>
      </c>
    </row>
    <row r="41" spans="2:11" ht="10.5" customHeight="1">
      <c r="B41" s="41">
        <v>36</v>
      </c>
      <c r="C41" s="28" t="s">
        <v>199</v>
      </c>
      <c r="D41" s="81">
        <v>27.6043</v>
      </c>
      <c r="E41" s="29">
        <v>0.57417</v>
      </c>
      <c r="F41" s="30">
        <v>-10.3623</v>
      </c>
      <c r="G41" s="41">
        <v>36</v>
      </c>
      <c r="H41" s="28" t="s">
        <v>200</v>
      </c>
      <c r="I41" s="81">
        <v>25.4243</v>
      </c>
      <c r="J41" s="29">
        <v>0.541624</v>
      </c>
      <c r="K41" s="30">
        <v>15.1376</v>
      </c>
    </row>
    <row r="42" spans="2:11" ht="10.5" customHeight="1">
      <c r="B42" s="41">
        <v>37</v>
      </c>
      <c r="C42" s="28" t="s">
        <v>198</v>
      </c>
      <c r="D42" s="81">
        <v>25.4387</v>
      </c>
      <c r="E42" s="29">
        <v>0.529126</v>
      </c>
      <c r="F42" s="31">
        <v>-1.79399</v>
      </c>
      <c r="G42" s="41">
        <v>37</v>
      </c>
      <c r="H42" s="28" t="s">
        <v>196</v>
      </c>
      <c r="I42" s="81">
        <v>23.8759</v>
      </c>
      <c r="J42" s="29">
        <v>0.508638</v>
      </c>
      <c r="K42" s="31">
        <v>2.22846</v>
      </c>
    </row>
    <row r="43" spans="2:11" ht="10.5" customHeight="1">
      <c r="B43" s="41">
        <v>38</v>
      </c>
      <c r="C43" s="28" t="s">
        <v>197</v>
      </c>
      <c r="D43" s="81">
        <v>24.0973</v>
      </c>
      <c r="E43" s="29">
        <v>0.501224</v>
      </c>
      <c r="F43" s="30">
        <v>5.29207</v>
      </c>
      <c r="G43" s="41">
        <v>38</v>
      </c>
      <c r="H43" s="28" t="s">
        <v>110</v>
      </c>
      <c r="I43" s="81">
        <v>23.4896</v>
      </c>
      <c r="J43" s="29">
        <v>0.500408</v>
      </c>
      <c r="K43" s="30">
        <v>6.0875</v>
      </c>
    </row>
    <row r="44" spans="2:11" ht="10.5" customHeight="1">
      <c r="B44" s="41">
        <v>39</v>
      </c>
      <c r="C44" s="28" t="s">
        <v>201</v>
      </c>
      <c r="D44" s="81">
        <v>23.7356</v>
      </c>
      <c r="E44" s="29">
        <v>0.4937</v>
      </c>
      <c r="F44" s="30">
        <v>4.57626</v>
      </c>
      <c r="G44" s="41">
        <v>39</v>
      </c>
      <c r="H44" s="28" t="s">
        <v>194</v>
      </c>
      <c r="I44" s="81">
        <v>20.427</v>
      </c>
      <c r="J44" s="29">
        <v>0.435165</v>
      </c>
      <c r="K44" s="30">
        <v>-1.68929</v>
      </c>
    </row>
    <row r="45" spans="2:11" ht="10.5" customHeight="1">
      <c r="B45" s="41">
        <v>40</v>
      </c>
      <c r="C45" s="28" t="s">
        <v>114</v>
      </c>
      <c r="D45" s="81">
        <v>23.4727</v>
      </c>
      <c r="E45" s="29">
        <v>0.488232</v>
      </c>
      <c r="F45" s="30">
        <v>8.7249</v>
      </c>
      <c r="G45" s="41">
        <v>40</v>
      </c>
      <c r="H45" s="28" t="s">
        <v>201</v>
      </c>
      <c r="I45" s="81">
        <v>19.7283</v>
      </c>
      <c r="J45" s="29">
        <v>0.420279</v>
      </c>
      <c r="K45" s="30">
        <v>0.554316</v>
      </c>
    </row>
    <row r="46" spans="1:11" s="20" customFormat="1" ht="12" customHeight="1">
      <c r="A46" s="39"/>
      <c r="B46" s="32"/>
      <c r="C46" s="60" t="s">
        <v>74</v>
      </c>
      <c r="D46" s="94">
        <v>4289.16</v>
      </c>
      <c r="E46" s="33">
        <v>89.2146</v>
      </c>
      <c r="F46" s="34" t="s">
        <v>20</v>
      </c>
      <c r="G46" s="35"/>
      <c r="H46" s="60" t="s">
        <v>74</v>
      </c>
      <c r="I46" s="94">
        <v>4163.24</v>
      </c>
      <c r="J46" s="33">
        <v>88.6912</v>
      </c>
      <c r="K46" s="34" t="s">
        <v>20</v>
      </c>
    </row>
    <row r="47" spans="1:11" s="20" customFormat="1" ht="12" customHeight="1">
      <c r="A47" s="39"/>
      <c r="B47" s="2"/>
      <c r="C47" s="61" t="s">
        <v>202</v>
      </c>
      <c r="D47" s="89">
        <v>4807.69</v>
      </c>
      <c r="E47" s="19">
        <v>100</v>
      </c>
      <c r="F47" s="37">
        <v>0.376671</v>
      </c>
      <c r="G47" s="18"/>
      <c r="H47" s="61" t="s">
        <v>202</v>
      </c>
      <c r="I47" s="89">
        <v>4694.09</v>
      </c>
      <c r="J47" s="19">
        <v>100</v>
      </c>
      <c r="K47" s="37">
        <v>1.11385</v>
      </c>
    </row>
    <row r="48" spans="1:11" ht="3.75" customHeight="1">
      <c r="A48" s="12"/>
      <c r="B48" s="105"/>
      <c r="C48" s="105"/>
      <c r="D48" s="105"/>
      <c r="E48" s="105"/>
      <c r="F48" s="105"/>
      <c r="G48" s="105"/>
      <c r="H48" s="105"/>
      <c r="I48" s="105"/>
      <c r="J48" s="105"/>
      <c r="K48" s="105"/>
    </row>
    <row r="49" spans="2:11" ht="27" customHeight="1">
      <c r="B49" s="101" t="s">
        <v>80</v>
      </c>
      <c r="C49" s="101"/>
      <c r="D49" s="101"/>
      <c r="E49" s="101"/>
      <c r="F49" s="101"/>
      <c r="G49" s="101"/>
      <c r="H49" s="101"/>
      <c r="I49" s="101"/>
      <c r="J49" s="101"/>
      <c r="K49" s="101"/>
    </row>
    <row r="50" spans="2:11" ht="3.75" customHeight="1">
      <c r="B50" s="45"/>
      <c r="C50" s="45"/>
      <c r="D50" s="45"/>
      <c r="E50" s="45"/>
      <c r="F50" s="45"/>
      <c r="G50" s="45"/>
      <c r="H50" s="45"/>
      <c r="I50" s="45"/>
      <c r="J50" s="45"/>
      <c r="K50" s="45"/>
    </row>
  </sheetData>
  <sheetProtection/>
  <mergeCells count="5">
    <mergeCell ref="B49:K49"/>
    <mergeCell ref="B2:K2"/>
    <mergeCell ref="B1:K1"/>
    <mergeCell ref="B3:K3"/>
    <mergeCell ref="B48:K48"/>
  </mergeCells>
  <conditionalFormatting sqref="K6:K47 F6:F47">
    <cfRule type="cellIs" priority="1" dxfId="10" operator="between" stopIfTrue="1">
      <formula>500</formula>
      <formula>9.99999999999999E+37</formula>
    </cfRule>
    <cfRule type="cellIs" priority="2" dxfId="11" operator="lessThan" stopIfTrue="1">
      <formula>-100</formula>
    </cfRule>
  </conditionalFormatting>
  <printOptions horizontalCentered="1"/>
  <pageMargins left="0.7874015748031497" right="0.7874015748031497" top="0.31496062992126" bottom="0" header="0" footer="0"/>
  <pageSetup horizontalDpi="1693" verticalDpi="1693" orientation="portrait" paperSize="9" scale="99" r:id="rId1"/>
</worksheet>
</file>

<file path=xl/worksheets/sheet4.xml><?xml version="1.0" encoding="utf-8"?>
<worksheet xmlns="http://schemas.openxmlformats.org/spreadsheetml/2006/main" xmlns:r="http://schemas.openxmlformats.org/officeDocument/2006/relationships">
  <dimension ref="A1:S54"/>
  <sheetViews>
    <sheetView zoomScalePageLayoutView="0" workbookViewId="0" topLeftCell="A1">
      <selection activeCell="B2" sqref="B2:N2"/>
    </sheetView>
  </sheetViews>
  <sheetFormatPr defaultColWidth="6.7109375" defaultRowHeight="15"/>
  <cols>
    <col min="1" max="1" width="1.7109375" style="3" customWidth="1"/>
    <col min="2" max="2" width="4.57421875" style="3" customWidth="1"/>
    <col min="3" max="3" width="0.9921875" style="3" customWidth="1"/>
    <col min="4" max="4" width="18.57421875" style="3" customWidth="1"/>
    <col min="5" max="5" width="4.8515625" style="11" customWidth="1"/>
    <col min="6" max="6" width="5.00390625" style="11" customWidth="1"/>
    <col min="7" max="7" width="7.7109375" style="3" customWidth="1"/>
    <col min="8" max="8" width="1.7109375" style="3" customWidth="1"/>
    <col min="9" max="9" width="4.57421875" style="11" customWidth="1"/>
    <col min="10" max="10" width="0.9921875" style="3" customWidth="1"/>
    <col min="11" max="11" width="18.57421875" style="3" customWidth="1"/>
    <col min="12" max="12" width="4.8515625" style="11" customWidth="1"/>
    <col min="13" max="13" width="5.00390625" style="11" customWidth="1"/>
    <col min="14" max="14" width="7.7109375" style="3" customWidth="1"/>
    <col min="15" max="15" width="1.7109375" style="3" customWidth="1"/>
    <col min="16" max="16384" width="6.7109375" style="3" customWidth="1"/>
  </cols>
  <sheetData>
    <row r="1" spans="1:15" ht="15" customHeight="1">
      <c r="A1" s="12"/>
      <c r="B1" s="109" t="e">
        <f>IF(TRIM(English!B1)=TRIM(#REF!),0,TRIM(English!B1))</f>
        <v>#REF!</v>
      </c>
      <c r="C1" s="109"/>
      <c r="D1" s="109"/>
      <c r="E1" s="109"/>
      <c r="F1" s="109"/>
      <c r="G1" s="109"/>
      <c r="H1" s="109"/>
      <c r="I1" s="109"/>
      <c r="J1" s="109"/>
      <c r="K1" s="109"/>
      <c r="L1" s="109"/>
      <c r="M1" s="109"/>
      <c r="N1" s="109"/>
      <c r="O1" s="1"/>
    </row>
    <row r="2" spans="1:15" ht="39" customHeight="1">
      <c r="A2" s="13"/>
      <c r="B2" s="110" t="e">
        <f>IF(TRIM(English!B2)=TRIM(#REF!),0,TRIM(English!B2))</f>
        <v>#REF!</v>
      </c>
      <c r="C2" s="110"/>
      <c r="D2" s="110"/>
      <c r="E2" s="110"/>
      <c r="F2" s="110"/>
      <c r="G2" s="110"/>
      <c r="H2" s="110"/>
      <c r="I2" s="110"/>
      <c r="J2" s="110"/>
      <c r="K2" s="110"/>
      <c r="L2" s="110"/>
      <c r="M2" s="110"/>
      <c r="N2" s="110"/>
      <c r="O2" s="2"/>
    </row>
    <row r="3" spans="1:15" ht="21" customHeight="1">
      <c r="A3" s="13"/>
      <c r="B3" s="111" t="e">
        <f>IF(TRIM(English!B3)=TRIM(#REF!),0,TRIM(English!B3))</f>
        <v>#REF!</v>
      </c>
      <c r="C3" s="111"/>
      <c r="D3" s="111"/>
      <c r="E3" s="111"/>
      <c r="F3" s="111"/>
      <c r="G3" s="111"/>
      <c r="H3" s="111"/>
      <c r="I3" s="111"/>
      <c r="J3" s="111"/>
      <c r="K3" s="111"/>
      <c r="L3" s="111"/>
      <c r="M3" s="111"/>
      <c r="N3" s="111"/>
      <c r="O3" s="2"/>
    </row>
    <row r="4" spans="1:17" ht="30" customHeight="1">
      <c r="A4" s="13"/>
      <c r="B4" s="14" t="e">
        <f>IF(TRIM(English!B4)=TRIM(#REF!),0,TRIM(English!B4))</f>
        <v>#REF!</v>
      </c>
      <c r="C4" s="15" t="e">
        <f>IF(TRIM(English!#REF!)=TRIM(#REF!),0,TRIM(English!#REF!))</f>
        <v>#REF!</v>
      </c>
      <c r="D4" s="54" t="e">
        <f>IF(TRIM(English!C4)=TRIM(#REF!),0,TRIM(English!C4))</f>
        <v>#REF!</v>
      </c>
      <c r="E4" s="55" t="e">
        <f>IF(TRIM(English!D4)=TRIM(#REF!),0,TRIM(English!D4))</f>
        <v>#REF!</v>
      </c>
      <c r="F4" s="55" t="e">
        <f>IF(TRIM(English!E4)=TRIM(#REF!),0,TRIM(English!E4))</f>
        <v>#REF!</v>
      </c>
      <c r="G4" s="56" t="e">
        <f>IF(TRIM(English!F4)=TRIM(#REF!),0,TRIM(English!F4))</f>
        <v>#REF!</v>
      </c>
      <c r="H4" s="57" t="e">
        <f>IF(TRIM(English!#REF!)=TRIM(#REF!),0,TRIM(English!#REF!))</f>
        <v>#REF!</v>
      </c>
      <c r="I4" s="58" t="e">
        <f>IF(TRIM(English!G4)=TRIM(#REF!),0,TRIM(English!G4))</f>
        <v>#REF!</v>
      </c>
      <c r="J4" s="59" t="e">
        <f>IF(TRIM(English!#REF!)=TRIM(#REF!),0,TRIM(English!#REF!))</f>
        <v>#REF!</v>
      </c>
      <c r="K4" s="54" t="e">
        <f>IF(TRIM(English!H4)=TRIM(#REF!),0,TRIM(English!H4))</f>
        <v>#REF!</v>
      </c>
      <c r="L4" s="55" t="e">
        <f>IF(TRIM(English!I4)=TRIM(#REF!),0,TRIM(English!I4))</f>
        <v>#REF!</v>
      </c>
      <c r="M4" s="55" t="e">
        <f>IF(TRIM(English!J4)=TRIM(#REF!),0,TRIM(English!J4))</f>
        <v>#REF!</v>
      </c>
      <c r="N4" s="56" t="e">
        <f>IF(TRIM(English!K4)=TRIM(#REF!),0,TRIM(English!K4))</f>
        <v>#REF!</v>
      </c>
      <c r="Q4" s="53"/>
    </row>
    <row r="5" spans="1:15" ht="3.75" customHeight="1">
      <c r="A5" s="1"/>
      <c r="B5" s="104"/>
      <c r="C5" s="104"/>
      <c r="D5" s="104"/>
      <c r="E5" s="104"/>
      <c r="F5" s="104"/>
      <c r="G5" s="104"/>
      <c r="H5" s="104"/>
      <c r="I5" s="104"/>
      <c r="J5" s="104"/>
      <c r="K5" s="104"/>
      <c r="L5" s="104"/>
      <c r="M5" s="104"/>
      <c r="N5" s="104"/>
      <c r="O5" s="1"/>
    </row>
    <row r="6" spans="2:17" ht="10.5" customHeight="1">
      <c r="B6" s="40" t="e">
        <f>IF(ISNUMBER(+English!B6-#REF!),0,+English!B6-#REF!)</f>
        <v>#REF!</v>
      </c>
      <c r="C6" s="21"/>
      <c r="D6" s="22" t="e">
        <f>IF(TRIM(English!C6)=TRIM(#REF!),0,TRIM(English!C6))</f>
        <v>#REF!</v>
      </c>
      <c r="E6" s="23">
        <f>IF(ISNUMBER(+English!D6-'PREVIOUS RUN'!E6),+English!D6-'PREVIOUS RUN'!E6,)</f>
        <v>211.15100000000007</v>
      </c>
      <c r="F6" s="23">
        <f>IF(ISNUMBER(+English!E6-'PREVIOUS RUN'!F6),+English!E6-'PREVIOUS RUN'!F6,)</f>
        <v>1.4370999999999992</v>
      </c>
      <c r="G6" s="24">
        <f>IF(ISNUMBER(+English!F6-'PREVIOUS RUN'!G6),+English!F6-'PREVIOUS RUN'!G6,)</f>
        <v>-9.731559</v>
      </c>
      <c r="H6" s="25"/>
      <c r="I6" s="40" t="e">
        <f>IF(ISNUMBER(+English!G6-#REF!),0,+English!G6-#REF!)</f>
        <v>#REF!</v>
      </c>
      <c r="J6" s="21"/>
      <c r="K6" s="22" t="e">
        <f>IF(TRIM(English!H6)=TRIM(#REF!),0,TRIM(English!H6))</f>
        <v>#REF!</v>
      </c>
      <c r="L6" s="23">
        <f>IF(ISNUMBER(+English!I6-'PREVIOUS RUN'!L6),+English!I6-'PREVIOUS RUN'!L6,)</f>
        <v>114.05700000000002</v>
      </c>
      <c r="M6" s="23">
        <f>IF(ISNUMBER(+English!J6-'PREVIOUS RUN'!M6),+English!J6-'PREVIOUS RUN'!M6,)</f>
        <v>-0.23269999999999946</v>
      </c>
      <c r="N6" s="24">
        <f>IF(ISNUMBER(+English!K6-'PREVIOUS RUN'!N6),+English!K6-'PREVIOUS RUN'!N6,)</f>
        <v>-4.828609999999999</v>
      </c>
      <c r="Q6" s="9"/>
    </row>
    <row r="7" spans="2:14" ht="10.5" customHeight="1">
      <c r="B7" s="40" t="e">
        <f>IF(ISNUMBER(+English!B7-#REF!),0,+English!B7-#REF!)</f>
        <v>#REF!</v>
      </c>
      <c r="C7" s="21"/>
      <c r="D7" s="22" t="e">
        <f>IF(TRIM(English!C7)=TRIM(#REF!),0,TRIM(English!C7))</f>
        <v>#REF!</v>
      </c>
      <c r="E7" s="23">
        <f>IF(ISNUMBER(+English!D7-'PREVIOUS RUN'!E7),+English!D7-'PREVIOUS RUN'!E7,)</f>
        <v>40.661</v>
      </c>
      <c r="F7" s="23">
        <f>IF(ISNUMBER(+English!E7-'PREVIOUS RUN'!F7),+English!E7-'PREVIOUS RUN'!F7,)</f>
        <v>-0.7678500000000001</v>
      </c>
      <c r="G7" s="24">
        <f>IF(ISNUMBER(+English!F7-'PREVIOUS RUN'!G7),+English!F7-'PREVIOUS RUN'!G7,)</f>
        <v>-5.9435</v>
      </c>
      <c r="H7" s="25"/>
      <c r="I7" s="40" t="e">
        <f>IF(ISNUMBER(+English!G7-#REF!),0,+English!G7-#REF!)</f>
        <v>#REF!</v>
      </c>
      <c r="J7" s="21"/>
      <c r="K7" s="22" t="e">
        <f>IF(TRIM(English!H7)=TRIM(#REF!),0,TRIM(English!H7))</f>
        <v>#REF!</v>
      </c>
      <c r="L7" s="23">
        <f>IF(ISNUMBER(+English!I7-'PREVIOUS RUN'!L7),+English!I7-'PREVIOUS RUN'!L7,)</f>
        <v>166.83300000000003</v>
      </c>
      <c r="M7" s="23">
        <f>IF(ISNUMBER(+English!J7-'PREVIOUS RUN'!M7),+English!J7-'PREVIOUS RUN'!M7,)</f>
        <v>1.4829799999999995</v>
      </c>
      <c r="N7" s="24">
        <f>IF(ISNUMBER(+English!K7-'PREVIOUS RUN'!N7),+English!K7-'PREVIOUS RUN'!N7,)</f>
        <v>-7.18094</v>
      </c>
    </row>
    <row r="8" spans="2:14" ht="10.5" customHeight="1">
      <c r="B8" s="41" t="e">
        <f>IF(ISNUMBER(+English!B8-#REF!),0,+English!B8-#REF!)</f>
        <v>#REF!</v>
      </c>
      <c r="C8" s="27">
        <f>IF(ISNUMBER(+English!#REF!-'PREVIOUS RUN'!C8),+English!#REF!-'PREVIOUS RUN'!C8,)</f>
        <v>0</v>
      </c>
      <c r="D8" s="28" t="e">
        <f>IF(TRIM(English!C8)=TRIM(#REF!),0,TRIM(English!C8))</f>
        <v>#REF!</v>
      </c>
      <c r="E8" s="29">
        <f>IF(ISNUMBER(+English!D8-'PREVIOUS RUN'!E8),+English!D8-'PREVIOUS RUN'!E8,)</f>
        <v>26.22200000000001</v>
      </c>
      <c r="F8" s="29">
        <f>IF(ISNUMBER(+English!E8-'PREVIOUS RUN'!F8),+English!E8-'PREVIOUS RUN'!F8,)</f>
        <v>-0.8292999999999999</v>
      </c>
      <c r="G8" s="30">
        <f>IF(ISNUMBER(+English!F8-'PREVIOUS RUN'!G8),+English!F8-'PREVIOUS RUN'!G8,)</f>
        <v>-7.81539</v>
      </c>
      <c r="H8" s="26"/>
      <c r="I8" s="41" t="e">
        <f>IF(ISNUMBER(+English!G8-#REF!),0,+English!G8-#REF!)</f>
        <v>#REF!</v>
      </c>
      <c r="J8" s="27"/>
      <c r="K8" s="28" t="e">
        <f>IF(TRIM(English!H8)=TRIM(#REF!),0,TRIM(English!H8))</f>
        <v>#REF!</v>
      </c>
      <c r="L8" s="29">
        <f>IF(ISNUMBER(+English!I8-'PREVIOUS RUN'!L8),+English!I8-'PREVIOUS RUN'!L8,)</f>
        <v>114.40500000000003</v>
      </c>
      <c r="M8" s="29">
        <f>IF(ISNUMBER(+English!J8-'PREVIOUS RUN'!M8),+English!J8-'PREVIOUS RUN'!M8,)</f>
        <v>1.0169300000000003</v>
      </c>
      <c r="N8" s="30">
        <f>IF(ISNUMBER(+English!K8-'PREVIOUS RUN'!N8),+English!K8-'PREVIOUS RUN'!N8,)</f>
        <v>4.35882</v>
      </c>
    </row>
    <row r="9" spans="2:14" ht="10.5" customHeight="1">
      <c r="B9" s="41" t="e">
        <f>IF(ISNUMBER(+English!B9-#REF!),0,+English!B9-#REF!)</f>
        <v>#REF!</v>
      </c>
      <c r="C9" s="27"/>
      <c r="D9" s="28" t="e">
        <f>IF(TRIM(English!C9)=TRIM(#REF!),0,TRIM(English!C9))</f>
        <v>#REF!</v>
      </c>
      <c r="E9" s="29">
        <f>IF(ISNUMBER(+English!D9-'PREVIOUS RUN'!E9),+English!D9-'PREVIOUS RUN'!E9,)</f>
        <v>75.12899999999999</v>
      </c>
      <c r="F9" s="29">
        <f>IF(ISNUMBER(+English!E9-'PREVIOUS RUN'!F9),+English!E9-'PREVIOUS RUN'!F9,)</f>
        <v>0.7010899999999998</v>
      </c>
      <c r="G9" s="30">
        <f>IF(ISNUMBER(+English!F9-'PREVIOUS RUN'!G9),+English!F9-'PREVIOUS RUN'!G9,)</f>
        <v>-13.13351</v>
      </c>
      <c r="H9" s="26"/>
      <c r="I9" s="41" t="e">
        <f>IF(ISNUMBER(+English!G9-#REF!),0,+English!G9-#REF!)</f>
        <v>#REF!</v>
      </c>
      <c r="J9" s="27"/>
      <c r="K9" s="28" t="e">
        <f>IF(TRIM(English!H9)=TRIM(#REF!),0,TRIM(English!H9))</f>
        <v>#REF!</v>
      </c>
      <c r="L9" s="29">
        <f>IF(ISNUMBER(+English!I9-'PREVIOUS RUN'!L9),+English!I9-'PREVIOUS RUN'!L9,)</f>
        <v>68.26399999999998</v>
      </c>
      <c r="M9" s="29">
        <f>IF(ISNUMBER(+English!J9-'PREVIOUS RUN'!M9),+English!J9-'PREVIOUS RUN'!M9,)</f>
        <v>0.22043999999999997</v>
      </c>
      <c r="N9" s="30">
        <f>IF(ISNUMBER(+English!K9-'PREVIOUS RUN'!N9),+English!K9-'PREVIOUS RUN'!N9,)</f>
        <v>-11.3081</v>
      </c>
    </row>
    <row r="10" spans="2:14" ht="10.5" customHeight="1">
      <c r="B10" s="41" t="e">
        <f>IF(ISNUMBER(+English!B10-#REF!),0,+English!B10-#REF!)</f>
        <v>#REF!</v>
      </c>
      <c r="C10" s="27"/>
      <c r="D10" s="28" t="e">
        <f>IF(TRIM(English!C10)=TRIM(#REF!),0,TRIM(English!C10))</f>
        <v>#REF!</v>
      </c>
      <c r="E10" s="29">
        <f>IF(ISNUMBER(+English!D10-'PREVIOUS RUN'!E10),+English!D10-'PREVIOUS RUN'!E10,)</f>
        <v>60.875</v>
      </c>
      <c r="F10" s="29">
        <f>IF(ISNUMBER(+English!E10-'PREVIOUS RUN'!F10),+English!E10-'PREVIOUS RUN'!F10,)</f>
        <v>0.41133</v>
      </c>
      <c r="G10" s="30">
        <f>IF(ISNUMBER(+English!F10-'PREVIOUS RUN'!G10),+English!F10-'PREVIOUS RUN'!G10,)</f>
        <v>-24.25565</v>
      </c>
      <c r="H10" s="26"/>
      <c r="I10" s="41" t="e">
        <f>IF(ISNUMBER(+English!G10-#REF!),0,+English!G10-#REF!)</f>
        <v>#REF!</v>
      </c>
      <c r="J10" s="27"/>
      <c r="K10" s="28" t="e">
        <f>IF(TRIM(English!H10)=TRIM(#REF!),0,TRIM(English!H10))</f>
        <v>#REF!</v>
      </c>
      <c r="L10" s="29">
        <f>IF(ISNUMBER(+English!I10-'PREVIOUS RUN'!L10),+English!I10-'PREVIOUS RUN'!L10,)</f>
        <v>36.565</v>
      </c>
      <c r="M10" s="29">
        <f>IF(ISNUMBER(+English!J10-'PREVIOUS RUN'!M10),+English!J10-'PREVIOUS RUN'!M10,)</f>
        <v>-0.3551099999999998</v>
      </c>
      <c r="N10" s="30">
        <f>IF(ISNUMBER(+English!K10-'PREVIOUS RUN'!N10),+English!K10-'PREVIOUS RUN'!N10,)</f>
        <v>-27.7368</v>
      </c>
    </row>
    <row r="11" spans="2:14" ht="10.5" customHeight="1">
      <c r="B11" s="41" t="e">
        <f>IF(ISNUMBER(+English!B11-#REF!),0,+English!B11-#REF!)</f>
        <v>#REF!</v>
      </c>
      <c r="C11" s="27"/>
      <c r="D11" s="28" t="e">
        <f>IF(TRIM(English!C11)=TRIM(#REF!),0,TRIM(English!C11))</f>
        <v>#REF!</v>
      </c>
      <c r="E11" s="29">
        <f>IF(ISNUMBER(+English!D11-'PREVIOUS RUN'!E11),+English!D11-'PREVIOUS RUN'!E11,)</f>
        <v>30.97799999999998</v>
      </c>
      <c r="F11" s="29">
        <f>IF(ISNUMBER(+English!E11-'PREVIOUS RUN'!F11),+English!E11-'PREVIOUS RUN'!F11,)</f>
        <v>-0.21052999999999988</v>
      </c>
      <c r="G11" s="31">
        <f>IF(ISNUMBER(+English!F11-'PREVIOUS RUN'!G11),+English!F11-'PREVIOUS RUN'!G11,)</f>
        <v>-14.226299000000001</v>
      </c>
      <c r="H11" s="26"/>
      <c r="I11" s="41" t="e">
        <f>IF(ISNUMBER(+English!G11-#REF!),0,+English!G11-#REF!)</f>
        <v>#REF!</v>
      </c>
      <c r="J11" s="27"/>
      <c r="K11" s="28" t="e">
        <f>IF(TRIM(English!H11)=TRIM(#REF!),0,TRIM(English!H11))</f>
        <v>#REF!</v>
      </c>
      <c r="L11" s="29">
        <f>IF(ISNUMBER(+English!I11-'PREVIOUS RUN'!L11),+English!I11-'PREVIOUS RUN'!L11,)</f>
        <v>52.492999999999995</v>
      </c>
      <c r="M11" s="29">
        <f>IF(ISNUMBER(+English!J11-'PREVIOUS RUN'!M11),+English!J11-'PREVIOUS RUN'!M11,)</f>
        <v>0.08797999999999995</v>
      </c>
      <c r="N11" s="30">
        <f>IF(ISNUMBER(+English!K11-'PREVIOUS RUN'!N11),+English!K11-'PREVIOUS RUN'!N11,)</f>
        <v>6.6465</v>
      </c>
    </row>
    <row r="12" spans="2:14" ht="10.5" customHeight="1">
      <c r="B12" s="41" t="e">
        <f>IF(ISNUMBER(+English!B12-#REF!),0,+English!B12-#REF!)</f>
        <v>#REF!</v>
      </c>
      <c r="C12" s="27"/>
      <c r="D12" s="28" t="e">
        <f>IF(TRIM(English!C12)=TRIM(#REF!),0,TRIM(English!C12))</f>
        <v>#REF!</v>
      </c>
      <c r="E12" s="29">
        <f>IF(ISNUMBER(+English!D12-'PREVIOUS RUN'!E12),+English!D12-'PREVIOUS RUN'!E12,)</f>
        <v>26.134000000000015</v>
      </c>
      <c r="F12" s="29">
        <f>IF(ISNUMBER(+English!E12-'PREVIOUS RUN'!F12),+English!E12-'PREVIOUS RUN'!F12,)</f>
        <v>-0.29034000000000004</v>
      </c>
      <c r="G12" s="30">
        <f>IF(ISNUMBER(+English!F12-'PREVIOUS RUN'!G12),+English!F12-'PREVIOUS RUN'!G12,)</f>
        <v>-5.43232</v>
      </c>
      <c r="H12" s="26"/>
      <c r="I12" s="41" t="e">
        <f>IF(ISNUMBER(+English!G12-#REF!),0,+English!G12-#REF!)</f>
        <v>#REF!</v>
      </c>
      <c r="J12" s="27"/>
      <c r="K12" s="28" t="e">
        <f>IF(TRIM(English!H12)=TRIM(#REF!),0,TRIM(English!H12))</f>
        <v>#REF!</v>
      </c>
      <c r="L12" s="29">
        <f>IF(ISNUMBER(+English!I12-'PREVIOUS RUN'!L12),+English!I12-'PREVIOUS RUN'!L12,)</f>
        <v>50.99200000000002</v>
      </c>
      <c r="M12" s="29">
        <f>IF(ISNUMBER(+English!J12-'PREVIOUS RUN'!M12),+English!J12-'PREVIOUS RUN'!M12,)</f>
        <v>0.09196000000000026</v>
      </c>
      <c r="N12" s="31">
        <f>IF(ISNUMBER(+English!K12-'PREVIOUS RUN'!N12),+English!K12-'PREVIOUS RUN'!N12,)</f>
        <v>-7.5810200000000005</v>
      </c>
    </row>
    <row r="13" spans="2:14" ht="10.5" customHeight="1">
      <c r="B13" s="41" t="e">
        <f>IF(ISNUMBER(+English!B13-#REF!),0,+English!B13-#REF!)</f>
        <v>#REF!</v>
      </c>
      <c r="C13" s="27"/>
      <c r="D13" s="28" t="e">
        <f>IF(TRIM(English!C13)=TRIM(#REF!),0,TRIM(English!C13))</f>
        <v>#REF!</v>
      </c>
      <c r="E13" s="29">
        <f>IF(ISNUMBER(+English!D13-'PREVIOUS RUN'!E13),+English!D13-'PREVIOUS RUN'!E13,)</f>
        <v>39.349999999999994</v>
      </c>
      <c r="F13" s="29">
        <f>IF(ISNUMBER(+English!E13-'PREVIOUS RUN'!F13),+English!E13-'PREVIOUS RUN'!F13,)</f>
        <v>0.15399999999999991</v>
      </c>
      <c r="G13" s="30">
        <f>IF(ISNUMBER(+English!F13-'PREVIOUS RUN'!G13),+English!F13-'PREVIOUS RUN'!G13,)</f>
        <v>-6.446759999999999</v>
      </c>
      <c r="H13" s="26"/>
      <c r="I13" s="41" t="e">
        <f>IF(ISNUMBER(+English!G13-#REF!),0,+English!G13-#REF!)</f>
        <v>#REF!</v>
      </c>
      <c r="J13" s="27"/>
      <c r="K13" s="28" t="e">
        <f>IF(TRIM(English!H13)=TRIM(#REF!),0,TRIM(English!H13))</f>
        <v>#REF!</v>
      </c>
      <c r="L13" s="29">
        <f>IF(ISNUMBER(+English!I13-'PREVIOUS RUN'!L13),+English!I13-'PREVIOUS RUN'!L13,)</f>
        <v>62.973</v>
      </c>
      <c r="M13" s="29">
        <f>IF(ISNUMBER(+English!J13-'PREVIOUS RUN'!M13),+English!J13-'PREVIOUS RUN'!M13,)</f>
        <v>0.6039500000000002</v>
      </c>
      <c r="N13" s="30">
        <f>IF(ISNUMBER(+English!K13-'PREVIOUS RUN'!N13),+English!K13-'PREVIOUS RUN'!N13,)</f>
        <v>-11.225102</v>
      </c>
    </row>
    <row r="14" spans="2:14" ht="10.5" customHeight="1">
      <c r="B14" s="41" t="e">
        <f>IF(ISNUMBER(+English!B14-#REF!),0,+English!B14-#REF!)</f>
        <v>#REF!</v>
      </c>
      <c r="C14" s="27"/>
      <c r="D14" s="28" t="e">
        <f>IF(TRIM(English!C14)=TRIM(#REF!),0,TRIM(English!C14))</f>
        <v>#REF!</v>
      </c>
      <c r="E14" s="29">
        <f>IF(ISNUMBER(+English!D14-'PREVIOUS RUN'!E14),+English!D14-'PREVIOUS RUN'!E14,)</f>
        <v>46.76000000000002</v>
      </c>
      <c r="F14" s="29">
        <f>IF(ISNUMBER(+English!E14-'PREVIOUS RUN'!F14),+English!E14-'PREVIOUS RUN'!F14,)</f>
        <v>0.40669999999999984</v>
      </c>
      <c r="G14" s="30">
        <f>IF(ISNUMBER(+English!F14-'PREVIOUS RUN'!G14),+English!F14-'PREVIOUS RUN'!G14,)</f>
        <v>-16.295568</v>
      </c>
      <c r="H14" s="26"/>
      <c r="I14" s="41" t="e">
        <f>IF(ISNUMBER(+English!G14-#REF!),0,+English!G14-#REF!)</f>
        <v>#REF!</v>
      </c>
      <c r="J14" s="27"/>
      <c r="K14" s="28" t="e">
        <f>IF(TRIM(English!H14)=TRIM(#REF!),0,TRIM(English!H14))</f>
        <v>#REF!</v>
      </c>
      <c r="L14" s="29">
        <f>IF(ISNUMBER(+English!I14-'PREVIOUS RUN'!L14),+English!I14-'PREVIOUS RUN'!L14,)</f>
        <v>51.056</v>
      </c>
      <c r="M14" s="29">
        <f>IF(ISNUMBER(+English!J14-'PREVIOUS RUN'!M14),+English!J14-'PREVIOUS RUN'!M14,)</f>
        <v>0.3096199999999998</v>
      </c>
      <c r="N14" s="30">
        <f>IF(ISNUMBER(+English!K14-'PREVIOUS RUN'!N14),+English!K14-'PREVIOUS RUN'!N14,)</f>
        <v>-8.3181</v>
      </c>
    </row>
    <row r="15" spans="2:19" ht="10.5" customHeight="1">
      <c r="B15" s="41" t="e">
        <f>IF(ISNUMBER(+English!B15-#REF!),0,+English!B15-#REF!)</f>
        <v>#REF!</v>
      </c>
      <c r="C15" s="27"/>
      <c r="D15" s="28" t="e">
        <f>IF(TRIM(English!C15)=TRIM(#REF!),0,TRIM(English!C15))</f>
        <v>#REF!</v>
      </c>
      <c r="E15" s="29">
        <f>IF(ISNUMBER(+English!D15-'PREVIOUS RUN'!E15),+English!D15-'PREVIOUS RUN'!E15,)</f>
        <v>44.60500000000002</v>
      </c>
      <c r="F15" s="29">
        <f>IF(ISNUMBER(+English!E15-'PREVIOUS RUN'!F15),+English!E15-'PREVIOUS RUN'!F15,)</f>
        <v>0.34106999999999976</v>
      </c>
      <c r="G15" s="30">
        <f>IF(ISNUMBER(+English!F15-'PREVIOUS RUN'!G15),+English!F15-'PREVIOUS RUN'!G15,)</f>
        <v>0.7881099999999996</v>
      </c>
      <c r="H15" s="26"/>
      <c r="I15" s="41" t="e">
        <f>IF(ISNUMBER(+English!G15-#REF!),0,+English!G15-#REF!)</f>
        <v>#REF!</v>
      </c>
      <c r="J15" s="27"/>
      <c r="K15" s="28" t="e">
        <f>IF(TRIM(English!H15)=TRIM(#REF!),0,TRIM(English!H15))</f>
        <v>#REF!</v>
      </c>
      <c r="L15" s="29">
        <f>IF(ISNUMBER(+English!I15-'PREVIOUS RUN'!L15),+English!I15-'PREVIOUS RUN'!L15,)</f>
        <v>41.23200000000001</v>
      </c>
      <c r="M15" s="29">
        <f>IF(ISNUMBER(+English!J15-'PREVIOUS RUN'!M15),+English!J15-'PREVIOUS RUN'!M15,)</f>
        <v>0.2340399999999998</v>
      </c>
      <c r="N15" s="30">
        <f>IF(ISNUMBER(+English!K15-'PREVIOUS RUN'!N15),+English!K15-'PREVIOUS RUN'!N15,)</f>
        <v>-3.5708</v>
      </c>
      <c r="Q15" s="5"/>
      <c r="R15" s="5"/>
      <c r="S15" s="6"/>
    </row>
    <row r="16" spans="2:19" ht="10.5" customHeight="1">
      <c r="B16" s="41" t="e">
        <f>IF(ISNUMBER(+English!B16-#REF!),0,+English!B16-#REF!)</f>
        <v>#REF!</v>
      </c>
      <c r="C16" s="27"/>
      <c r="D16" s="28" t="e">
        <f>IF(TRIM(English!C16)=TRIM(#REF!),0,TRIM(English!C16))</f>
        <v>#REF!</v>
      </c>
      <c r="E16" s="29">
        <f>IF(ISNUMBER(+English!D16-'PREVIOUS RUN'!E16),+English!D16-'PREVIOUS RUN'!E16,)</f>
        <v>27.414</v>
      </c>
      <c r="F16" s="29">
        <f>IF(ISNUMBER(+English!E16-'PREVIOUS RUN'!F16),+English!E16-'PREVIOUS RUN'!F16,)</f>
        <v>0.033560000000000034</v>
      </c>
      <c r="G16" s="30">
        <f>IF(ISNUMBER(+English!F16-'PREVIOUS RUN'!G16),+English!F16-'PREVIOUS RUN'!G16,)</f>
        <v>-4.53236</v>
      </c>
      <c r="H16" s="26"/>
      <c r="I16" s="41" t="e">
        <f>IF(ISNUMBER(+English!G16-#REF!),0,+English!G16-#REF!)</f>
        <v>#REF!</v>
      </c>
      <c r="J16" s="27"/>
      <c r="K16" s="28" t="e">
        <f>IF(TRIM(English!H16)=TRIM(#REF!),0,TRIM(English!H16))</f>
        <v>#REF!</v>
      </c>
      <c r="L16" s="29">
        <f>IF(ISNUMBER(+English!I16-'PREVIOUS RUN'!L16),+English!I16-'PREVIOUS RUN'!L16,)</f>
        <v>18.248000000000005</v>
      </c>
      <c r="M16" s="29">
        <f>IF(ISNUMBER(+English!J16-'PREVIOUS RUN'!M16),+English!J16-'PREVIOUS RUN'!M16,)</f>
        <v>-0.27692000000000005</v>
      </c>
      <c r="N16" s="30">
        <f>IF(ISNUMBER(+English!K16-'PREVIOUS RUN'!N16),+English!K16-'PREVIOUS RUN'!N16,)</f>
        <v>-10.03103</v>
      </c>
      <c r="Q16" s="5"/>
      <c r="R16" s="5"/>
      <c r="S16" s="6"/>
    </row>
    <row r="17" spans="2:19" ht="10.5" customHeight="1">
      <c r="B17" s="41" t="e">
        <f>IF(ISNUMBER(+English!B17-#REF!),0,+English!B17-#REF!)</f>
        <v>#REF!</v>
      </c>
      <c r="C17" s="27"/>
      <c r="D17" s="28" t="e">
        <f>IF(TRIM(English!C17)=TRIM(#REF!),0,TRIM(English!C17))</f>
        <v>#REF!</v>
      </c>
      <c r="E17" s="29">
        <f>IF(ISNUMBER(+English!D17-'PREVIOUS RUN'!E17),+English!D17-'PREVIOUS RUN'!E17,)</f>
        <v>20.034000000000006</v>
      </c>
      <c r="F17" s="29">
        <f>IF(ISNUMBER(+English!E17-'PREVIOUS RUN'!F17),+English!E17-'PREVIOUS RUN'!F17,)</f>
        <v>-0.06345</v>
      </c>
      <c r="G17" s="30">
        <f>IF(ISNUMBER(+English!F17-'PREVIOUS RUN'!G17),+English!F17-'PREVIOUS RUN'!G17,)</f>
        <v>-7.71506</v>
      </c>
      <c r="H17" s="26"/>
      <c r="I17" s="41" t="e">
        <f>IF(ISNUMBER(+English!G17-#REF!),0,+English!G17-#REF!)</f>
        <v>#REF!</v>
      </c>
      <c r="J17" s="27"/>
      <c r="K17" s="28" t="e">
        <f>IF(TRIM(English!H17)=TRIM(#REF!),0,TRIM(English!H17))</f>
        <v>#REF!</v>
      </c>
      <c r="L17" s="29">
        <f>IF(ISNUMBER(+English!I17-'PREVIOUS RUN'!L17),+English!I17-'PREVIOUS RUN'!L17,)</f>
        <v>20.709000000000003</v>
      </c>
      <c r="M17" s="29">
        <f>IF(ISNUMBER(+English!J17-'PREVIOUS RUN'!M17),+English!J17-'PREVIOUS RUN'!M17,)</f>
        <v>-0.21396000000000015</v>
      </c>
      <c r="N17" s="30">
        <f>IF(ISNUMBER(+English!K17-'PREVIOUS RUN'!N17),+English!K17-'PREVIOUS RUN'!N17,)</f>
        <v>-4.22574</v>
      </c>
      <c r="Q17" s="5"/>
      <c r="R17" s="5"/>
      <c r="S17" s="6"/>
    </row>
    <row r="18" spans="2:14" ht="10.5" customHeight="1">
      <c r="B18" s="41" t="e">
        <f>IF(ISNUMBER(+English!B18-#REF!),0,+English!B18-#REF!)</f>
        <v>#REF!</v>
      </c>
      <c r="C18" s="27"/>
      <c r="D18" s="28" t="e">
        <f>IF(TRIM(English!C18)=TRIM(#REF!),0,TRIM(English!C18))</f>
        <v>#REF!</v>
      </c>
      <c r="E18" s="29">
        <f>IF(ISNUMBER(+English!D18-'PREVIOUS RUN'!E18),+English!D18-'PREVIOUS RUN'!E18,)</f>
        <v>22.906000000000006</v>
      </c>
      <c r="F18" s="29">
        <f>IF(ISNUMBER(+English!E18-'PREVIOUS RUN'!F18),+English!E18-'PREVIOUS RUN'!F18,)</f>
        <v>-0.03268000000000004</v>
      </c>
      <c r="G18" s="31">
        <f>IF(ISNUMBER(+English!F18-'PREVIOUS RUN'!G18),+English!F18-'PREVIOUS RUN'!G18,)</f>
        <v>-18.07612</v>
      </c>
      <c r="H18" s="26"/>
      <c r="I18" s="41" t="e">
        <f>IF(ISNUMBER(+English!G18-#REF!),0,+English!G18-#REF!)</f>
        <v>#REF!</v>
      </c>
      <c r="J18" s="27"/>
      <c r="K18" s="28" t="e">
        <f>IF(TRIM(English!H18)=TRIM(#REF!),0,TRIM(English!H18))</f>
        <v>#REF!</v>
      </c>
      <c r="L18" s="29">
        <f>IF(ISNUMBER(+English!I18-'PREVIOUS RUN'!L18),+English!I18-'PREVIOUS RUN'!L18,)</f>
        <v>18.38000000000001</v>
      </c>
      <c r="M18" s="29">
        <f>IF(ISNUMBER(+English!J18-'PREVIOUS RUN'!M18),+English!J18-'PREVIOUS RUN'!M18,)</f>
        <v>-0.2274799999999999</v>
      </c>
      <c r="N18" s="30">
        <f>IF(ISNUMBER(+English!K18-'PREVIOUS RUN'!N18),+English!K18-'PREVIOUS RUN'!N18,)</f>
        <v>-14.3897</v>
      </c>
    </row>
    <row r="19" spans="2:19" ht="10.5" customHeight="1">
      <c r="B19" s="41" t="e">
        <f>IF(ISNUMBER(+English!B19-#REF!),0,+English!B19-#REF!)</f>
        <v>#REF!</v>
      </c>
      <c r="C19" s="27"/>
      <c r="D19" s="28" t="e">
        <f>IF(TRIM(English!C19)=TRIM(#REF!),0,TRIM(English!C19))</f>
        <v>#REF!</v>
      </c>
      <c r="E19" s="29">
        <f>IF(ISNUMBER(+English!D19-'PREVIOUS RUN'!E19),+English!D19-'PREVIOUS RUN'!E19,)</f>
        <v>17.659999999999997</v>
      </c>
      <c r="F19" s="29">
        <f>IF(ISNUMBER(+English!E19-'PREVIOUS RUN'!F19),+English!E19-'PREVIOUS RUN'!F19,)</f>
        <v>-0.10835000000000017</v>
      </c>
      <c r="G19" s="30">
        <f>IF(ISNUMBER(+English!F19-'PREVIOUS RUN'!G19),+English!F19-'PREVIOUS RUN'!G19,)</f>
        <v>0.24067000000000016</v>
      </c>
      <c r="H19" s="26"/>
      <c r="I19" s="41" t="e">
        <f>IF(ISNUMBER(+English!G19-#REF!),0,+English!G19-#REF!)</f>
        <v>#REF!</v>
      </c>
      <c r="J19" s="27"/>
      <c r="K19" s="28" t="e">
        <f>IF(TRIM(English!H19)=TRIM(#REF!),0,TRIM(English!H19))</f>
        <v>#REF!</v>
      </c>
      <c r="L19" s="29">
        <f>IF(ISNUMBER(+English!I19-'PREVIOUS RUN'!L19),+English!I19-'PREVIOUS RUN'!L19,)</f>
        <v>14.573899999999995</v>
      </c>
      <c r="M19" s="29">
        <f>IF(ISNUMBER(+English!J19-'PREVIOUS RUN'!M19),+English!J19-'PREVIOUS RUN'!M19,)</f>
        <v>-0.24478</v>
      </c>
      <c r="N19" s="31">
        <f>IF(ISNUMBER(+English!K19-'PREVIOUS RUN'!N19),+English!K19-'PREVIOUS RUN'!N19,)</f>
        <v>-18.73164</v>
      </c>
      <c r="Q19" s="5"/>
      <c r="R19" s="5"/>
      <c r="S19" s="6"/>
    </row>
    <row r="20" spans="2:19" ht="10.5" customHeight="1">
      <c r="B20" s="41" t="e">
        <f>IF(ISNUMBER(+English!B20-#REF!),0,+English!B20-#REF!)</f>
        <v>#REF!</v>
      </c>
      <c r="C20" s="27"/>
      <c r="D20" s="28" t="e">
        <f>IF(TRIM(English!C20)=TRIM(#REF!),0,TRIM(English!C20))</f>
        <v>#REF!</v>
      </c>
      <c r="E20" s="29">
        <f>IF(ISNUMBER(+English!D20-'PREVIOUS RUN'!E20),+English!D20-'PREVIOUS RUN'!E20,)</f>
        <v>23.136799999999994</v>
      </c>
      <c r="F20" s="29">
        <f>IF(ISNUMBER(+English!E20-'PREVIOUS RUN'!F20),+English!E20-'PREVIOUS RUN'!F20,)</f>
        <v>0.04540999999999995</v>
      </c>
      <c r="G20" s="30">
        <f>IF(ISNUMBER(+English!F20-'PREVIOUS RUN'!G20),+English!F20-'PREVIOUS RUN'!G20,)</f>
        <v>-21.68346</v>
      </c>
      <c r="H20" s="26"/>
      <c r="I20" s="41" t="e">
        <f>IF(ISNUMBER(+English!G20-#REF!),0,+English!G20-#REF!)</f>
        <v>#REF!</v>
      </c>
      <c r="J20" s="27"/>
      <c r="K20" s="28" t="e">
        <f>IF(TRIM(English!H20)=TRIM(#REF!),0,TRIM(English!H20))</f>
        <v>#REF!</v>
      </c>
      <c r="L20" s="29">
        <f>IF(ISNUMBER(+English!I20-'PREVIOUS RUN'!L20),+English!I20-'PREVIOUS RUN'!L20,)</f>
        <v>16.129599999999996</v>
      </c>
      <c r="M20" s="29">
        <f>IF(ISNUMBER(+English!J20-'PREVIOUS RUN'!M20),+English!J20-'PREVIOUS RUN'!M20,)</f>
        <v>-0.27554999999999996</v>
      </c>
      <c r="N20" s="30">
        <f>IF(ISNUMBER(+English!K20-'PREVIOUS RUN'!N20),+English!K20-'PREVIOUS RUN'!N20,)</f>
        <v>-5.05609</v>
      </c>
      <c r="Q20" s="5"/>
      <c r="R20" s="5"/>
      <c r="S20" s="6"/>
    </row>
    <row r="21" spans="2:19" ht="10.5" customHeight="1">
      <c r="B21" s="41" t="e">
        <f>IF(ISNUMBER(+English!B21-#REF!),0,+English!B21-#REF!)</f>
        <v>#REF!</v>
      </c>
      <c r="C21" s="27"/>
      <c r="D21" s="28" t="e">
        <f>IF(TRIM(English!C21)=TRIM(#REF!),0,TRIM(English!C21))</f>
        <v>#REF!</v>
      </c>
      <c r="E21" s="29">
        <f>IF(ISNUMBER(+English!D21-'PREVIOUS RUN'!E21),+English!D21-'PREVIOUS RUN'!E21,)</f>
        <v>19.9807</v>
      </c>
      <c r="F21" s="29">
        <f>IF(ISNUMBER(+English!E21-'PREVIOUS RUN'!F21),+English!E21-'PREVIOUS RUN'!F21,)</f>
        <v>-0.04312000000000005</v>
      </c>
      <c r="G21" s="30">
        <f>IF(ISNUMBER(+English!F21-'PREVIOUS RUN'!G21),+English!F21-'PREVIOUS RUN'!G21,)</f>
        <v>-21.11822</v>
      </c>
      <c r="H21" s="26"/>
      <c r="I21" s="41" t="e">
        <f>IF(ISNUMBER(+English!G21-#REF!),0,+English!G21-#REF!)</f>
        <v>#REF!</v>
      </c>
      <c r="J21" s="27"/>
      <c r="K21" s="28" t="e">
        <f>IF(TRIM(English!H21)=TRIM(#REF!),0,TRIM(English!H21))</f>
        <v>#REF!</v>
      </c>
      <c r="L21" s="29">
        <f>IF(ISNUMBER(+English!I21-'PREVIOUS RUN'!L21),+English!I21-'PREVIOUS RUN'!L21,)</f>
        <v>7.4422</v>
      </c>
      <c r="M21" s="29">
        <f>IF(ISNUMBER(+English!J21-'PREVIOUS RUN'!M21),+English!J21-'PREVIOUS RUN'!M21,)</f>
        <v>-0.3522200000000002</v>
      </c>
      <c r="N21" s="31">
        <f>IF(ISNUMBER(+English!K21-'PREVIOUS RUN'!N21),+English!K21-'PREVIOUS RUN'!N21,)</f>
        <v>-26.096989999999998</v>
      </c>
      <c r="Q21" s="5"/>
      <c r="R21" s="5"/>
      <c r="S21" s="6"/>
    </row>
    <row r="22" spans="2:19" ht="10.5" customHeight="1">
      <c r="B22" s="41" t="e">
        <f>IF(ISNUMBER(+English!B22-#REF!),0,+English!B22-#REF!)</f>
        <v>#REF!</v>
      </c>
      <c r="C22" s="27"/>
      <c r="D22" s="28" t="e">
        <f>IF(TRIM(English!C22)=TRIM(#REF!),0,TRIM(English!C22))</f>
        <v>#REF!</v>
      </c>
      <c r="E22" s="29">
        <f>IF(ISNUMBER(+English!D22-'PREVIOUS RUN'!E22),+English!D22-'PREVIOUS RUN'!E22,)</f>
        <v>19.8005</v>
      </c>
      <c r="F22" s="29">
        <f>IF(ISNUMBER(+English!E22-'PREVIOUS RUN'!F22),+English!E22-'PREVIOUS RUN'!F22,)</f>
        <v>0.00945000000000018</v>
      </c>
      <c r="G22" s="30">
        <f>IF(ISNUMBER(+English!F22-'PREVIOUS RUN'!G22),+English!F22-'PREVIOUS RUN'!G22,)</f>
        <v>-22.04225</v>
      </c>
      <c r="H22" s="26"/>
      <c r="I22" s="41" t="e">
        <f>IF(ISNUMBER(+English!G22-#REF!),0,+English!G22-#REF!)</f>
        <v>#REF!</v>
      </c>
      <c r="J22" s="27"/>
      <c r="K22" s="28" t="e">
        <f>IF(TRIM(English!H22)=TRIM(#REF!),0,TRIM(English!H22))</f>
        <v>#REF!</v>
      </c>
      <c r="L22" s="29">
        <f>IF(ISNUMBER(+English!I22-'PREVIOUS RUN'!L22),+English!I22-'PREVIOUS RUN'!L22,)</f>
        <v>11.995800000000003</v>
      </c>
      <c r="M22" s="29">
        <f>IF(ISNUMBER(+English!J22-'PREVIOUS RUN'!M22),+English!J22-'PREVIOUS RUN'!M22,)</f>
        <v>-0.21724999999999994</v>
      </c>
      <c r="N22" s="30">
        <f>IF(ISNUMBER(+English!K22-'PREVIOUS RUN'!N22),+English!K22-'PREVIOUS RUN'!N22,)</f>
        <v>-15.501749</v>
      </c>
      <c r="Q22" s="5"/>
      <c r="R22" s="5"/>
      <c r="S22" s="6"/>
    </row>
    <row r="23" spans="2:19" ht="10.5" customHeight="1">
      <c r="B23" s="41" t="e">
        <f>IF(ISNUMBER(+English!B23-#REF!),0,+English!B23-#REF!)</f>
        <v>#REF!</v>
      </c>
      <c r="C23" s="27"/>
      <c r="D23" s="28" t="e">
        <f>IF(TRIM(English!C23)=TRIM(#REF!),0,TRIM(English!C23))</f>
        <v>#REF!</v>
      </c>
      <c r="E23" s="29">
        <f>IF(ISNUMBER(+English!D23-'PREVIOUS RUN'!E23),+English!D23-'PREVIOUS RUN'!E23,)</f>
        <v>8.147800000000004</v>
      </c>
      <c r="F23" s="29">
        <f>IF(ISNUMBER(+English!E23-'PREVIOUS RUN'!F23),+English!E23-'PREVIOUS RUN'!F23,)</f>
        <v>-0.24124999999999996</v>
      </c>
      <c r="G23" s="30">
        <f>IF(ISNUMBER(+English!F23-'PREVIOUS RUN'!G23),+English!F23-'PREVIOUS RUN'!G23,)</f>
        <v>-11.73502</v>
      </c>
      <c r="H23" s="26"/>
      <c r="I23" s="41" t="e">
        <f>IF(ISNUMBER(+English!G23-#REF!),0,+English!G23-#REF!)</f>
        <v>#REF!</v>
      </c>
      <c r="J23" s="27"/>
      <c r="K23" s="28" t="e">
        <f>IF(TRIM(English!H23)=TRIM(#REF!),0,TRIM(English!H23))</f>
        <v>#REF!</v>
      </c>
      <c r="L23" s="29">
        <f>IF(ISNUMBER(+English!I23-'PREVIOUS RUN'!L23),+English!I23-'PREVIOUS RUN'!L23,)</f>
        <v>18.571600000000004</v>
      </c>
      <c r="M23" s="29">
        <f>IF(ISNUMBER(+English!J23-'PREVIOUS RUN'!M23),+English!J23-'PREVIOUS RUN'!M23,)</f>
        <v>-0.04759000000000002</v>
      </c>
      <c r="N23" s="30">
        <f>IF(ISNUMBER(+English!K23-'PREVIOUS RUN'!N23),+English!K23-'PREVIOUS RUN'!N23,)</f>
        <v>-29.3194</v>
      </c>
      <c r="Q23" s="5"/>
      <c r="R23" s="5"/>
      <c r="S23" s="6"/>
    </row>
    <row r="24" spans="2:19" ht="10.5" customHeight="1">
      <c r="B24" s="41" t="e">
        <f>IF(ISNUMBER(+English!B24-#REF!),0,+English!B24-#REF!)</f>
        <v>#REF!</v>
      </c>
      <c r="C24" s="27"/>
      <c r="D24" s="28" t="e">
        <f>IF(TRIM(English!C24)=TRIM(#REF!),0,TRIM(English!C24))</f>
        <v>#REF!</v>
      </c>
      <c r="E24" s="29">
        <f>IF(ISNUMBER(+English!D24-'PREVIOUS RUN'!E24),+English!D24-'PREVIOUS RUN'!E24,)</f>
        <v>2.5016999999999996</v>
      </c>
      <c r="F24" s="29">
        <f>IF(ISNUMBER(+English!E24-'PREVIOUS RUN'!F24),+English!E24-'PREVIOUS RUN'!F24,)</f>
        <v>-0.31484</v>
      </c>
      <c r="G24" s="30">
        <f>IF(ISNUMBER(+English!F24-'PREVIOUS RUN'!G24),+English!F24-'PREVIOUS RUN'!G24,)</f>
        <v>-6.24009</v>
      </c>
      <c r="H24" s="26"/>
      <c r="I24" s="41" t="e">
        <f>IF(ISNUMBER(+English!G24-#REF!),0,+English!G24-#REF!)</f>
        <v>#REF!</v>
      </c>
      <c r="J24" s="27"/>
      <c r="K24" s="28" t="e">
        <f>IF(TRIM(English!H24)=TRIM(#REF!),0,TRIM(English!H24))</f>
        <v>#REF!</v>
      </c>
      <c r="L24" s="29">
        <f>IF(ISNUMBER(+English!I24-'PREVIOUS RUN'!L24),+English!I24-'PREVIOUS RUN'!L24,)</f>
        <v>25.410300000000007</v>
      </c>
      <c r="M24" s="29">
        <f>IF(ISNUMBER(+English!J24-'PREVIOUS RUN'!M24),+English!J24-'PREVIOUS RUN'!M24,)</f>
        <v>0.22767000000000004</v>
      </c>
      <c r="N24" s="30">
        <f>IF(ISNUMBER(+English!K24-'PREVIOUS RUN'!N24),+English!K24-'PREVIOUS RUN'!N24,)</f>
        <v>-22.72768</v>
      </c>
      <c r="Q24" s="5"/>
      <c r="R24" s="5"/>
      <c r="S24" s="6"/>
    </row>
    <row r="25" spans="2:19" ht="10.5" customHeight="1">
      <c r="B25" s="41" t="e">
        <f>IF(ISNUMBER(+English!B25-#REF!),0,+English!B25-#REF!)</f>
        <v>#REF!</v>
      </c>
      <c r="C25" s="27"/>
      <c r="D25" s="28" t="e">
        <f>IF(TRIM(English!C25)=TRIM(#REF!),0,TRIM(English!C25))</f>
        <v>#REF!</v>
      </c>
      <c r="E25" s="29">
        <f>IF(ISNUMBER(+English!D25-'PREVIOUS RUN'!E25),+English!D25-'PREVIOUS RUN'!E25,)</f>
        <v>1.3285000000000053</v>
      </c>
      <c r="F25" s="29">
        <f>IF(ISNUMBER(+English!E25-'PREVIOUS RUN'!F25),+English!E25-'PREVIOUS RUN'!F25,)</f>
        <v>-0.32453</v>
      </c>
      <c r="G25" s="30">
        <f>IF(ISNUMBER(+English!F25-'PREVIOUS RUN'!G25),+English!F25-'PREVIOUS RUN'!G25,)</f>
        <v>5.70997</v>
      </c>
      <c r="H25" s="26"/>
      <c r="I25" s="41" t="e">
        <f>IF(ISNUMBER(+English!G25-#REF!),0,+English!G25-#REF!)</f>
        <v>#REF!</v>
      </c>
      <c r="J25" s="27"/>
      <c r="K25" s="28" t="e">
        <f>IF(TRIM(English!H25)=TRIM(#REF!),0,TRIM(English!H25))</f>
        <v>#REF!</v>
      </c>
      <c r="L25" s="29">
        <f>IF(ISNUMBER(+English!I25-'PREVIOUS RUN'!L25),+English!I25-'PREVIOUS RUN'!L25,)</f>
        <v>24.78450000000001</v>
      </c>
      <c r="M25" s="29">
        <f>IF(ISNUMBER(+English!J25-'PREVIOUS RUN'!M25),+English!J25-'PREVIOUS RUN'!M25,)</f>
        <v>0.20368999999999993</v>
      </c>
      <c r="N25" s="31">
        <f>IF(ISNUMBER(+English!K25-'PREVIOUS RUN'!N25),+English!K25-'PREVIOUS RUN'!N25,)</f>
        <v>0.9323499999999996</v>
      </c>
      <c r="Q25" s="5"/>
      <c r="R25" s="5"/>
      <c r="S25" s="6"/>
    </row>
    <row r="26" spans="2:19" ht="10.5" customHeight="1">
      <c r="B26" s="41" t="e">
        <f>IF(ISNUMBER(+English!B26-#REF!),0,+English!B26-#REF!)</f>
        <v>#REF!</v>
      </c>
      <c r="C26" s="27"/>
      <c r="D26" s="28" t="e">
        <f>IF(TRIM(English!C26)=TRIM(#REF!),0,TRIM(English!C26))</f>
        <v>#REF!</v>
      </c>
      <c r="E26" s="29">
        <f>IF(ISNUMBER(+English!D26-'PREVIOUS RUN'!E26),+English!D26-'PREVIOUS RUN'!E26,)</f>
        <v>0.8186999999999998</v>
      </c>
      <c r="F26" s="29">
        <f>IF(ISNUMBER(+English!E26-'PREVIOUS RUN'!F26),+English!E26-'PREVIOUS RUN'!F26,)</f>
        <v>-0.29961000000000015</v>
      </c>
      <c r="G26" s="30">
        <f>IF(ISNUMBER(+English!F26-'PREVIOUS RUN'!G26),+English!F26-'PREVIOUS RUN'!G26,)</f>
        <v>-4.30769</v>
      </c>
      <c r="H26" s="26"/>
      <c r="I26" s="41" t="e">
        <f>IF(ISNUMBER(+English!G26-#REF!),0,+English!G26-#REF!)</f>
        <v>#REF!</v>
      </c>
      <c r="J26" s="27"/>
      <c r="K26" s="28" t="e">
        <f>IF(TRIM(English!H26)=TRIM(#REF!),0,TRIM(English!H26))</f>
        <v>#REF!</v>
      </c>
      <c r="L26" s="29">
        <f>IF(ISNUMBER(+English!I26-'PREVIOUS RUN'!L26),+English!I26-'PREVIOUS RUN'!L26,)</f>
        <v>15.950499999999998</v>
      </c>
      <c r="M26" s="29">
        <f>IF(ISNUMBER(+English!J26-'PREVIOUS RUN'!M26),+English!J26-'PREVIOUS RUN'!M26,)</f>
        <v>0.009099999999999886</v>
      </c>
      <c r="N26" s="30">
        <f>IF(ISNUMBER(+English!K26-'PREVIOUS RUN'!N26),+English!K26-'PREVIOUS RUN'!N26,)</f>
        <v>-28.7631</v>
      </c>
      <c r="Q26" s="5"/>
      <c r="R26" s="5"/>
      <c r="S26" s="6"/>
    </row>
    <row r="27" spans="2:19" ht="10.5" customHeight="1">
      <c r="B27" s="41" t="e">
        <f>IF(ISNUMBER(+English!B27-#REF!),0,+English!B27-#REF!)</f>
        <v>#REF!</v>
      </c>
      <c r="C27" s="27"/>
      <c r="D27" s="28" t="e">
        <f>IF(TRIM(English!C27)=TRIM(#REF!),0,TRIM(English!C27))</f>
        <v>#REF!</v>
      </c>
      <c r="E27" s="29">
        <f>IF(ISNUMBER(+English!D27-'PREVIOUS RUN'!E27),+English!D27-'PREVIOUS RUN'!E27,)</f>
        <v>8.753499999999995</v>
      </c>
      <c r="F27" s="29">
        <f>IF(ISNUMBER(+English!E27-'PREVIOUS RUN'!F27),+English!E27-'PREVIOUS RUN'!F27,)</f>
        <v>-0.06337000000000015</v>
      </c>
      <c r="G27" s="31">
        <f>IF(ISNUMBER(+English!F27-'PREVIOUS RUN'!G27),+English!F27-'PREVIOUS RUN'!G27,)</f>
        <v>-26.79096</v>
      </c>
      <c r="H27" s="26"/>
      <c r="I27" s="41" t="e">
        <f>IF(ISNUMBER(+English!G27-#REF!),0,+English!G27-#REF!)</f>
        <v>#REF!</v>
      </c>
      <c r="J27" s="27"/>
      <c r="K27" s="28" t="e">
        <f>IF(TRIM(English!H27)=TRIM(#REF!),0,TRIM(English!H27))</f>
        <v>#REF!</v>
      </c>
      <c r="L27" s="29">
        <f>IF(ISNUMBER(+English!I27-'PREVIOUS RUN'!L27),+English!I27-'PREVIOUS RUN'!L27,)</f>
        <v>16.304500000000004</v>
      </c>
      <c r="M27" s="29">
        <f>IF(ISNUMBER(+English!J27-'PREVIOUS RUN'!M27),+English!J27-'PREVIOUS RUN'!M27,)</f>
        <v>-0.006790000000000074</v>
      </c>
      <c r="N27" s="30">
        <f>IF(ISNUMBER(+English!K27-'PREVIOUS RUN'!N27),+English!K27-'PREVIOUS RUN'!N27,)</f>
        <v>-29.22722</v>
      </c>
      <c r="Q27" s="5"/>
      <c r="R27" s="5"/>
      <c r="S27" s="6"/>
    </row>
    <row r="28" spans="2:19" ht="10.5" customHeight="1">
      <c r="B28" s="41" t="e">
        <f>IF(ISNUMBER(+English!B28-#REF!),0,+English!B28-#REF!)</f>
        <v>#REF!</v>
      </c>
      <c r="C28" s="27"/>
      <c r="D28" s="28" t="e">
        <f>IF(TRIM(English!C28)=TRIM(#REF!),0,TRIM(English!C28))</f>
        <v>#REF!</v>
      </c>
      <c r="E28" s="29">
        <f>IF(ISNUMBER(+English!D28-'PREVIOUS RUN'!E28),+English!D28-'PREVIOUS RUN'!E28,)</f>
        <v>8.0062</v>
      </c>
      <c r="F28" s="29">
        <f>IF(ISNUMBER(+English!E28-'PREVIOUS RUN'!F28),+English!E28-'PREVIOUS RUN'!F28,)</f>
        <v>-0.08515000000000006</v>
      </c>
      <c r="G28" s="31">
        <f>IF(ISNUMBER(+English!F28-'PREVIOUS RUN'!G28),+English!F28-'PREVIOUS RUN'!G28,)</f>
        <v>-24.94736</v>
      </c>
      <c r="H28" s="26"/>
      <c r="I28" s="41" t="e">
        <f>IF(ISNUMBER(+English!G28-#REF!),0,+English!G28-#REF!)</f>
        <v>#REF!</v>
      </c>
      <c r="J28" s="27"/>
      <c r="K28" s="28" t="e">
        <f>IF(TRIM(English!H28)=TRIM(#REF!),0,TRIM(English!H28))</f>
        <v>#REF!</v>
      </c>
      <c r="L28" s="29">
        <f>IF(ISNUMBER(+English!I28-'PREVIOUS RUN'!L28),+English!I28-'PREVIOUS RUN'!L28,)</f>
        <v>11.585799999999999</v>
      </c>
      <c r="M28" s="29">
        <f>IF(ISNUMBER(+English!J28-'PREVIOUS RUN'!M28),+English!J28-'PREVIOUS RUN'!M28,)</f>
        <v>-0.11796000000000006</v>
      </c>
      <c r="N28" s="30">
        <f>IF(ISNUMBER(+English!K28-'PREVIOUS RUN'!N28),+English!K28-'PREVIOUS RUN'!N28,)</f>
        <v>-14.53637</v>
      </c>
      <c r="Q28" s="5"/>
      <c r="R28" s="5"/>
      <c r="S28" s="6"/>
    </row>
    <row r="29" spans="2:19" ht="10.5" customHeight="1">
      <c r="B29" s="41" t="e">
        <f>IF(ISNUMBER(+English!B29-#REF!),0,+English!B29-#REF!)</f>
        <v>#REF!</v>
      </c>
      <c r="C29" s="27"/>
      <c r="D29" s="28" t="e">
        <f>IF(TRIM(English!C29)=TRIM(#REF!),0,TRIM(English!C29))</f>
        <v>#REF!</v>
      </c>
      <c r="E29" s="29">
        <f>IF(ISNUMBER(+English!D29-'PREVIOUS RUN'!E29),+English!D29-'PREVIOUS RUN'!E29,)</f>
        <v>7.578800000000001</v>
      </c>
      <c r="F29" s="29">
        <f>IF(ISNUMBER(+English!E29-'PREVIOUS RUN'!F29),+English!E29-'PREVIOUS RUN'!F29,)</f>
        <v>-0.09387999999999996</v>
      </c>
      <c r="G29" s="30">
        <f>IF(ISNUMBER(+English!F29-'PREVIOUS RUN'!G29),+English!F29-'PREVIOUS RUN'!G29,)</f>
        <v>-6.34465</v>
      </c>
      <c r="H29" s="26"/>
      <c r="I29" s="41" t="e">
        <f>IF(ISNUMBER(+English!G29-#REF!),0,+English!G29-#REF!)</f>
        <v>#REF!</v>
      </c>
      <c r="J29" s="27"/>
      <c r="K29" s="28" t="e">
        <f>IF(TRIM(English!H29)=TRIM(#REF!),0,TRIM(English!H29))</f>
        <v>#REF!</v>
      </c>
      <c r="L29" s="29">
        <f>IF(ISNUMBER(+English!I29-'PREVIOUS RUN'!L29),+English!I29-'PREVIOUS RUN'!L29,)</f>
        <v>12.469100000000005</v>
      </c>
      <c r="M29" s="29">
        <f>IF(ISNUMBER(+English!J29-'PREVIOUS RUN'!M29),+English!J29-'PREVIOUS RUN'!M29,)</f>
        <v>-0.022580000000000044</v>
      </c>
      <c r="N29" s="30">
        <f>IF(ISNUMBER(+English!K29-'PREVIOUS RUN'!N29),+English!K29-'PREVIOUS RUN'!N29,)</f>
        <v>-30.091</v>
      </c>
      <c r="Q29" s="5"/>
      <c r="R29" s="5"/>
      <c r="S29" s="6"/>
    </row>
    <row r="30" spans="2:19" ht="10.5" customHeight="1">
      <c r="B30" s="41" t="e">
        <f>IF(ISNUMBER(+English!B30-#REF!),0,+English!B30-#REF!)</f>
        <v>#REF!</v>
      </c>
      <c r="C30" s="27"/>
      <c r="D30" s="28" t="e">
        <f>IF(TRIM(English!C30)=TRIM(#REF!),0,TRIM(English!C30))</f>
        <v>#REF!</v>
      </c>
      <c r="E30" s="29">
        <f>IF(ISNUMBER(+English!D30-'PREVIOUS RUN'!E30),+English!D30-'PREVIOUS RUN'!E30,)</f>
        <v>4.0792</v>
      </c>
      <c r="F30" s="29">
        <f>IF(ISNUMBER(+English!E30-'PREVIOUS RUN'!F30),+English!E30-'PREVIOUS RUN'!F30,)</f>
        <v>-0.16666999999999987</v>
      </c>
      <c r="G30" s="30">
        <f>IF(ISNUMBER(+English!F30-'PREVIOUS RUN'!G30),+English!F30-'PREVIOUS RUN'!G30,)</f>
        <v>-15.37984</v>
      </c>
      <c r="H30" s="26"/>
      <c r="I30" s="41" t="e">
        <f>IF(ISNUMBER(+English!G30-#REF!),0,+English!G30-#REF!)</f>
        <v>#REF!</v>
      </c>
      <c r="J30" s="27"/>
      <c r="K30" s="28" t="e">
        <f>IF(TRIM(English!H30)=TRIM(#REF!),0,TRIM(English!H30))</f>
        <v>#REF!</v>
      </c>
      <c r="L30" s="29">
        <f>IF(ISNUMBER(+English!I30-'PREVIOUS RUN'!L30),+English!I30-'PREVIOUS RUN'!L30,)</f>
        <v>9.138999999999996</v>
      </c>
      <c r="M30" s="29">
        <f>IF(ISNUMBER(+English!J30-'PREVIOUS RUN'!M30),+English!J30-'PREVIOUS RUN'!M30,)</f>
        <v>-0.09777999999999998</v>
      </c>
      <c r="N30" s="30">
        <f>IF(ISNUMBER(+English!K30-'PREVIOUS RUN'!N30),+English!K30-'PREVIOUS RUN'!N30,)</f>
        <v>-6.80152</v>
      </c>
      <c r="Q30" s="5"/>
      <c r="R30" s="5"/>
      <c r="S30" s="6"/>
    </row>
    <row r="31" spans="2:19" ht="10.5" customHeight="1">
      <c r="B31" s="41" t="e">
        <f>IF(ISNUMBER(+English!B31-#REF!),0,+English!B31-#REF!)</f>
        <v>#REF!</v>
      </c>
      <c r="C31" s="27"/>
      <c r="D31" s="28" t="e">
        <f>IF(TRIM(English!C31)=TRIM(#REF!),0,TRIM(English!C31))</f>
        <v>#REF!</v>
      </c>
      <c r="E31" s="29">
        <f>IF(ISNUMBER(+English!D31-'PREVIOUS RUN'!E31),+English!D31-'PREVIOUS RUN'!E31,)</f>
        <v>13.7087</v>
      </c>
      <c r="F31" s="29">
        <f>IF(ISNUMBER(+English!E31-'PREVIOUS RUN'!F31),+English!E31-'PREVIOUS RUN'!F31,)</f>
        <v>0.11937999999999993</v>
      </c>
      <c r="G31" s="31">
        <f>IF(ISNUMBER(+English!F31-'PREVIOUS RUN'!G31),+English!F31-'PREVIOUS RUN'!G31,)</f>
        <v>-14.40117</v>
      </c>
      <c r="H31" s="26"/>
      <c r="I31" s="41" t="e">
        <f>IF(ISNUMBER(+English!G31-#REF!),0,+English!G31-#REF!)</f>
        <v>#REF!</v>
      </c>
      <c r="J31" s="27"/>
      <c r="K31" s="28" t="e">
        <f>IF(TRIM(English!H31)=TRIM(#REF!),0,TRIM(English!H31))</f>
        <v>#REF!</v>
      </c>
      <c r="L31" s="29">
        <f>IF(ISNUMBER(+English!I31-'PREVIOUS RUN'!L31),+English!I31-'PREVIOUS RUN'!L31,)</f>
        <v>10.2665</v>
      </c>
      <c r="M31" s="29">
        <f>IF(ISNUMBER(+English!J31-'PREVIOUS RUN'!M31),+English!J31-'PREVIOUS RUN'!M31,)</f>
        <v>-0.1142399999999999</v>
      </c>
      <c r="N31" s="31">
        <f>IF(ISNUMBER(+English!K31-'PREVIOUS RUN'!N31),+English!K31-'PREVIOUS RUN'!N31,)</f>
        <v>-15.48221</v>
      </c>
      <c r="Q31" s="5"/>
      <c r="R31" s="5"/>
      <c r="S31" s="6"/>
    </row>
    <row r="32" spans="2:19" ht="10.5" customHeight="1">
      <c r="B32" s="41" t="e">
        <f>IF(ISNUMBER(+English!B32-#REF!),0,+English!B32-#REF!)</f>
        <v>#REF!</v>
      </c>
      <c r="C32" s="27"/>
      <c r="D32" s="28" t="e">
        <f>IF(TRIM(English!C32)=TRIM(#REF!),0,TRIM(English!C32))</f>
        <v>#REF!</v>
      </c>
      <c r="E32" s="29">
        <f>IF(ISNUMBER(+English!D32-'PREVIOUS RUN'!E32),+English!D32-'PREVIOUS RUN'!E32,)</f>
        <v>6.604999999999997</v>
      </c>
      <c r="F32" s="29">
        <f>IF(ISNUMBER(+English!E32-'PREVIOUS RUN'!F32),+English!E32-'PREVIOUS RUN'!F32,)</f>
        <v>-0.045016000000000056</v>
      </c>
      <c r="G32" s="30">
        <f>IF(ISNUMBER(+English!F32-'PREVIOUS RUN'!G32),+English!F32-'PREVIOUS RUN'!G32,)</f>
        <v>-21.277138</v>
      </c>
      <c r="H32" s="26"/>
      <c r="I32" s="41" t="e">
        <f>IF(ISNUMBER(+English!G32-#REF!),0,+English!G32-#REF!)</f>
        <v>#REF!</v>
      </c>
      <c r="J32" s="27"/>
      <c r="K32" s="28" t="e">
        <f>IF(TRIM(English!H32)=TRIM(#REF!),0,TRIM(English!H32))</f>
        <v>#REF!</v>
      </c>
      <c r="L32" s="29">
        <f>IF(ISNUMBER(+English!I32-'PREVIOUS RUN'!L32),+English!I32-'PREVIOUS RUN'!L32,)</f>
        <v>12.073900000000002</v>
      </c>
      <c r="M32" s="29">
        <f>IF(ISNUMBER(+English!J32-'PREVIOUS RUN'!M32),+English!J32-'PREVIOUS RUN'!M32,)</f>
        <v>0.036920000000000064</v>
      </c>
      <c r="N32" s="30">
        <f>IF(ISNUMBER(+English!K32-'PREVIOUS RUN'!N32),+English!K32-'PREVIOUS RUN'!N32,)</f>
        <v>-6.213369999999999</v>
      </c>
      <c r="Q32" s="5"/>
      <c r="R32" s="5"/>
      <c r="S32" s="6"/>
    </row>
    <row r="33" spans="2:19" ht="10.5" customHeight="1">
      <c r="B33" s="41" t="e">
        <f>IF(ISNUMBER(+English!B33-#REF!),0,+English!B33-#REF!)</f>
        <v>#REF!</v>
      </c>
      <c r="C33" s="27"/>
      <c r="D33" s="28" t="e">
        <f>IF(TRIM(English!C33)=TRIM(#REF!),0,TRIM(English!C33))</f>
        <v>#REF!</v>
      </c>
      <c r="E33" s="29">
        <f>IF(ISNUMBER(+English!D33-'PREVIOUS RUN'!E33),+English!D33-'PREVIOUS RUN'!E33,)</f>
        <v>5.284500000000001</v>
      </c>
      <c r="F33" s="29">
        <f>IF(ISNUMBER(+English!E33-'PREVIOUS RUN'!F33),+English!E33-'PREVIOUS RUN'!F33,)</f>
        <v>-0.09120099999999998</v>
      </c>
      <c r="G33" s="30">
        <f>IF(ISNUMBER(+English!F33-'PREVIOUS RUN'!G33),+English!F33-'PREVIOUS RUN'!G33,)</f>
        <v>2.1364</v>
      </c>
      <c r="H33" s="26"/>
      <c r="I33" s="41" t="e">
        <f>IF(ISNUMBER(+English!G33-#REF!),0,+English!G33-#REF!)</f>
        <v>#REF!</v>
      </c>
      <c r="J33" s="27"/>
      <c r="K33" s="28" t="e">
        <f>IF(TRIM(English!H33)=TRIM(#REF!),0,TRIM(English!H33))</f>
        <v>#REF!</v>
      </c>
      <c r="L33" s="29">
        <f>IF(ISNUMBER(+English!I33-'PREVIOUS RUN'!L33),+English!I33-'PREVIOUS RUN'!L33,)</f>
        <v>12.393799999999999</v>
      </c>
      <c r="M33" s="29">
        <f>IF(ISNUMBER(+English!J33-'PREVIOUS RUN'!M33),+English!J33-'PREVIOUS RUN'!M33,)</f>
        <v>0.0011300000000000754</v>
      </c>
      <c r="N33" s="62">
        <f>IF(ISNUMBER(+English!K33-'PREVIOUS RUN'!N33),+English!K33-'PREVIOUS RUN'!N33,)</f>
        <v>0</v>
      </c>
      <c r="Q33" s="5"/>
      <c r="R33" s="5"/>
      <c r="S33" s="6"/>
    </row>
    <row r="34" spans="2:19" ht="10.5" customHeight="1">
      <c r="B34" s="41" t="e">
        <f>IF(ISNUMBER(+English!B34-#REF!),0,+English!B34-#REF!)</f>
        <v>#REF!</v>
      </c>
      <c r="C34" s="27"/>
      <c r="D34" s="28" t="e">
        <f>IF(TRIM(English!C34)=TRIM(#REF!),0,TRIM(English!C34))</f>
        <v>#REF!</v>
      </c>
      <c r="E34" s="29">
        <f>IF(ISNUMBER(+English!D34-'PREVIOUS RUN'!E34),+English!D34-'PREVIOUS RUN'!E34,)</f>
        <v>3.618000000000002</v>
      </c>
      <c r="F34" s="29">
        <f>IF(ISNUMBER(+English!E34-'PREVIOUS RUN'!F34),+English!E34-'PREVIOUS RUN'!F34,)</f>
        <v>-0.13002500000000006</v>
      </c>
      <c r="G34" s="31">
        <f>IF(ISNUMBER(+English!F34-'PREVIOUS RUN'!G34),+English!F34-'PREVIOUS RUN'!G34,)</f>
        <v>-30.6344</v>
      </c>
      <c r="H34" s="26"/>
      <c r="I34" s="41" t="e">
        <f>IF(ISNUMBER(+English!G34-#REF!),0,+English!G34-#REF!)</f>
        <v>#REF!</v>
      </c>
      <c r="J34" s="27"/>
      <c r="K34" s="28" t="e">
        <f>IF(TRIM(English!H34)=TRIM(#REF!),0,TRIM(English!H34))</f>
        <v>#REF!</v>
      </c>
      <c r="L34" s="29">
        <f>IF(ISNUMBER(+English!I34-'PREVIOUS RUN'!L34),+English!I34-'PREVIOUS RUN'!L34,)</f>
        <v>8.282399999999996</v>
      </c>
      <c r="M34" s="29">
        <f>IF(ISNUMBER(+English!J34-'PREVIOUS RUN'!M34),+English!J34-'PREVIOUS RUN'!M34,)</f>
        <v>-0.10776300000000005</v>
      </c>
      <c r="N34" s="31">
        <f>IF(ISNUMBER(+English!K34-'PREVIOUS RUN'!N34),+English!K34-'PREVIOUS RUN'!N34,)</f>
        <v>1.228394</v>
      </c>
      <c r="Q34" s="5"/>
      <c r="R34" s="5"/>
      <c r="S34" s="6"/>
    </row>
    <row r="35" spans="2:19" ht="10.5" customHeight="1">
      <c r="B35" s="41" t="e">
        <f>IF(ISNUMBER(+English!B35-#REF!),0,+English!B35-#REF!)</f>
        <v>#REF!</v>
      </c>
      <c r="C35" s="27"/>
      <c r="D35" s="28" t="e">
        <f>IF(TRIM(English!C35)=TRIM(#REF!),0,TRIM(English!C35))</f>
        <v>#REF!</v>
      </c>
      <c r="E35" s="29">
        <f>IF(ISNUMBER(+English!D35-'PREVIOUS RUN'!E35),+English!D35-'PREVIOUS RUN'!E35,)</f>
        <v>7.064199999999996</v>
      </c>
      <c r="F35" s="29">
        <f>IF(ISNUMBER(+English!E35-'PREVIOUS RUN'!F35),+English!E35-'PREVIOUS RUN'!F35,)</f>
        <v>-0.043625000000000025</v>
      </c>
      <c r="G35" s="30">
        <f>IF(ISNUMBER(+English!F35-'PREVIOUS RUN'!G35),+English!F35-'PREVIOUS RUN'!G35,)</f>
        <v>-14.7511</v>
      </c>
      <c r="H35" s="26"/>
      <c r="I35" s="41" t="e">
        <f>IF(ISNUMBER(+English!G35-#REF!),0,+English!G35-#REF!)</f>
        <v>#REF!</v>
      </c>
      <c r="J35" s="27"/>
      <c r="K35" s="28" t="e">
        <f>IF(TRIM(English!H35)=TRIM(#REF!),0,TRIM(English!H35))</f>
        <v>#REF!</v>
      </c>
      <c r="L35" s="29">
        <f>IF(ISNUMBER(+English!I35-'PREVIOUS RUN'!L35),+English!I35-'PREVIOUS RUN'!L35,)</f>
        <v>9.193600000000004</v>
      </c>
      <c r="M35" s="29">
        <f>IF(ISNUMBER(+English!J35-'PREVIOUS RUN'!M35),+English!J35-'PREVIOUS RUN'!M35,)</f>
        <v>-0.06717300000000004</v>
      </c>
      <c r="N35" s="31">
        <f>IF(ISNUMBER(+English!K35-'PREVIOUS RUN'!N35),+English!K35-'PREVIOUS RUN'!N35,)</f>
        <v>-27.66891</v>
      </c>
      <c r="Q35" s="5"/>
      <c r="R35" s="5"/>
      <c r="S35" s="6"/>
    </row>
    <row r="36" spans="2:19" ht="10.5" customHeight="1">
      <c r="B36" s="41" t="e">
        <f>IF(ISNUMBER(+English!B36-#REF!),0,+English!B36-#REF!)</f>
        <v>#REF!</v>
      </c>
      <c r="C36" s="27"/>
      <c r="D36" s="28" t="e">
        <f>IF(TRIM(English!C36)=TRIM(#REF!),0,TRIM(English!C36))</f>
        <v>#REF!</v>
      </c>
      <c r="E36" s="29">
        <f>IF(ISNUMBER(+English!D36-'PREVIOUS RUN'!E36),+English!D36-'PREVIOUS RUN'!E36,)</f>
        <v>5.036799999999996</v>
      </c>
      <c r="F36" s="29">
        <f>IF(ISNUMBER(+English!E36-'PREVIOUS RUN'!F36),+English!E36-'PREVIOUS RUN'!F36,)</f>
        <v>-0.096194</v>
      </c>
      <c r="G36" s="30">
        <f>IF(ISNUMBER(+English!F36-'PREVIOUS RUN'!G36),+English!F36-'PREVIOUS RUN'!G36,)</f>
        <v>-29.15402</v>
      </c>
      <c r="H36" s="26"/>
      <c r="I36" s="41" t="e">
        <f>IF(ISNUMBER(+English!G36-#REF!),0,+English!G36-#REF!)</f>
        <v>#REF!</v>
      </c>
      <c r="J36" s="27"/>
      <c r="K36" s="28" t="e">
        <f>IF(TRIM(English!H36)=TRIM(#REF!),0,TRIM(English!H36))</f>
        <v>#REF!</v>
      </c>
      <c r="L36" s="29">
        <f>IF(ISNUMBER(+English!I36-'PREVIOUS RUN'!L36),+English!I36-'PREVIOUS RUN'!L36,)</f>
        <v>4.636699999999998</v>
      </c>
      <c r="M36" s="29">
        <f>IF(ISNUMBER(+English!J36-'PREVIOUS RUN'!M36),+English!J36-'PREVIOUS RUN'!M36,)</f>
        <v>-0.08129300000000006</v>
      </c>
      <c r="N36" s="30">
        <f>IF(ISNUMBER(+English!K36-'PREVIOUS RUN'!N36),+English!K36-'PREVIOUS RUN'!N36,)</f>
        <v>-2.4943</v>
      </c>
      <c r="Q36" s="5"/>
      <c r="R36" s="5"/>
      <c r="S36" s="6"/>
    </row>
    <row r="37" spans="2:19" ht="10.5" customHeight="1">
      <c r="B37" s="41" t="e">
        <f>IF(ISNUMBER(+English!B37-#REF!),0,+English!B37-#REF!)</f>
        <v>#REF!</v>
      </c>
      <c r="C37" s="27"/>
      <c r="D37" s="28" t="e">
        <f>IF(TRIM(English!C37)=TRIM(#REF!),0,TRIM(English!C37))</f>
        <v>#REF!</v>
      </c>
      <c r="E37" s="29">
        <f>IF(ISNUMBER(+English!D37-'PREVIOUS RUN'!E37),+English!D37-'PREVIOUS RUN'!E37,)</f>
        <v>6.467700000000001</v>
      </c>
      <c r="F37" s="29">
        <f>IF(ISNUMBER(+English!E37-'PREVIOUS RUN'!F37),+English!E37-'PREVIOUS RUN'!F37,)</f>
        <v>-0.022591999999999945</v>
      </c>
      <c r="G37" s="31">
        <f>IF(ISNUMBER(+English!F37-'PREVIOUS RUN'!G37),+English!F37-'PREVIOUS RUN'!G37,)</f>
        <v>-14.276769999999999</v>
      </c>
      <c r="H37" s="26"/>
      <c r="I37" s="41" t="e">
        <f>IF(ISNUMBER(+English!G37-#REF!),0,+English!G37-#REF!)</f>
        <v>#REF!</v>
      </c>
      <c r="J37" s="27"/>
      <c r="K37" s="28" t="e">
        <f>IF(TRIM(English!H37)=TRIM(#REF!),0,TRIM(English!H37))</f>
        <v>#REF!</v>
      </c>
      <c r="L37" s="29">
        <f>IF(ISNUMBER(+English!I37-'PREVIOUS RUN'!L37),+English!I37-'PREVIOUS RUN'!L37,)</f>
        <v>2.694200000000002</v>
      </c>
      <c r="M37" s="29">
        <f>IF(ISNUMBER(+English!J37-'PREVIOUS RUN'!M37),+English!J37-'PREVIOUS RUN'!M37,)</f>
        <v>-0.14824000000000004</v>
      </c>
      <c r="N37" s="62">
        <f>IF(ISNUMBER(+English!K37-'PREVIOUS RUN'!N37),+English!K37-'PREVIOUS RUN'!N37,)</f>
        <v>0</v>
      </c>
      <c r="Q37" s="5"/>
      <c r="R37" s="5"/>
      <c r="S37" s="6"/>
    </row>
    <row r="38" spans="2:19" ht="10.5" customHeight="1">
      <c r="B38" s="41" t="e">
        <f>IF(ISNUMBER(+English!B38-#REF!),0,+English!B38-#REF!)</f>
        <v>#REF!</v>
      </c>
      <c r="C38" s="27"/>
      <c r="D38" s="28" t="e">
        <f>IF(TRIM(English!C38)=TRIM(#REF!),0,TRIM(English!C38))</f>
        <v>#REF!</v>
      </c>
      <c r="E38" s="29">
        <f>IF(ISNUMBER(+English!D38-'PREVIOUS RUN'!E38),+English!D38-'PREVIOUS RUN'!E38,)</f>
        <v>7.7193000000000005</v>
      </c>
      <c r="F38" s="29">
        <f>IF(ISNUMBER(+English!E38-'PREVIOUS RUN'!F38),+English!E38-'PREVIOUS RUN'!F38,)</f>
        <v>-0.02567799999999998</v>
      </c>
      <c r="G38" s="30">
        <f>IF(ISNUMBER(+English!F38-'PREVIOUS RUN'!G38),+English!F38-'PREVIOUS RUN'!G38,)</f>
        <v>-28.7713</v>
      </c>
      <c r="H38" s="26"/>
      <c r="I38" s="41" t="e">
        <f>IF(ISNUMBER(+English!G38-#REF!),0,+English!G38-#REF!)</f>
        <v>#REF!</v>
      </c>
      <c r="J38" s="27"/>
      <c r="K38" s="28" t="e">
        <f>IF(TRIM(English!H38)=TRIM(#REF!),0,TRIM(English!H38))</f>
        <v>#REF!</v>
      </c>
      <c r="L38" s="29">
        <f>IF(ISNUMBER(+English!I38-'PREVIOUS RUN'!L38),+English!I38-'PREVIOUS RUN'!L38,)</f>
        <v>5.029399999999999</v>
      </c>
      <c r="M38" s="29">
        <f>IF(ISNUMBER(+English!J38-'PREVIOUS RUN'!M38),+English!J38-'PREVIOUS RUN'!M38,)</f>
        <v>-0.06666299999999992</v>
      </c>
      <c r="N38" s="31">
        <f>IF(ISNUMBER(+English!K38-'PREVIOUS RUN'!N38),+English!K38-'PREVIOUS RUN'!N38,)</f>
        <v>-1.2826700000000004</v>
      </c>
      <c r="Q38" s="5"/>
      <c r="R38" s="5"/>
      <c r="S38" s="7"/>
    </row>
    <row r="39" spans="2:19" ht="10.5" customHeight="1">
      <c r="B39" s="41" t="e">
        <f>IF(ISNUMBER(+English!B39-#REF!),0,+English!B39-#REF!)</f>
        <v>#REF!</v>
      </c>
      <c r="C39" s="27"/>
      <c r="D39" s="28" t="e">
        <f>IF(TRIM(English!C39)=TRIM(#REF!),0,TRIM(English!C39))</f>
        <v>#REF!</v>
      </c>
      <c r="E39" s="29">
        <f>IF(ISNUMBER(+English!D39-'PREVIOUS RUN'!E39),+English!D39-'PREVIOUS RUN'!E39,)</f>
        <v>7.139800000000001</v>
      </c>
      <c r="F39" s="29">
        <f>IF(ISNUMBER(+English!E39-'PREVIOUS RUN'!F39),+English!E39-'PREVIOUS RUN'!F39,)</f>
        <v>0.051868000000000025</v>
      </c>
      <c r="G39" s="31">
        <f>IF(ISNUMBER(+English!F39-'PREVIOUS RUN'!G39),+English!F39-'PREVIOUS RUN'!G39,)</f>
        <v>2.8920399999999997</v>
      </c>
      <c r="H39" s="26"/>
      <c r="I39" s="41" t="e">
        <f>IF(ISNUMBER(+English!G39-#REF!),0,+English!G39-#REF!)</f>
        <v>#REF!</v>
      </c>
      <c r="J39" s="27"/>
      <c r="K39" s="28" t="e">
        <f>IF(TRIM(English!H39)=TRIM(#REF!),0,TRIM(English!H39))</f>
        <v>#REF!</v>
      </c>
      <c r="L39" s="29">
        <f>IF(ISNUMBER(+English!I39-'PREVIOUS RUN'!L39),+English!I39-'PREVIOUS RUN'!L39,)</f>
        <v>5.0958000000000006</v>
      </c>
      <c r="M39" s="29">
        <f>IF(ISNUMBER(+English!J39-'PREVIOUS RUN'!M39),+English!J39-'PREVIOUS RUN'!M39,)</f>
        <v>-0.07163900000000001</v>
      </c>
      <c r="N39" s="30">
        <f>IF(ISNUMBER(+English!K39-'PREVIOUS RUN'!N39),+English!K39-'PREVIOUS RUN'!N39,)</f>
        <v>-22.99176087</v>
      </c>
      <c r="Q39" s="5"/>
      <c r="R39" s="5"/>
      <c r="S39" s="6"/>
    </row>
    <row r="40" spans="2:19" ht="10.5" customHeight="1">
      <c r="B40" s="41" t="e">
        <f>IF(ISNUMBER(+English!B40-#REF!),0,+English!B40-#REF!)</f>
        <v>#REF!</v>
      </c>
      <c r="C40" s="27"/>
      <c r="D40" s="28" t="e">
        <f>IF(TRIM(English!C40)=TRIM(#REF!),0,TRIM(English!C40))</f>
        <v>#REF!</v>
      </c>
      <c r="E40" s="29">
        <f>IF(ISNUMBER(+English!D40-'PREVIOUS RUN'!E40),+English!D40-'PREVIOUS RUN'!E40,)</f>
        <v>5.354099999999999</v>
      </c>
      <c r="F40" s="29">
        <f>IF(ISNUMBER(+English!E40-'PREVIOUS RUN'!F40),+English!E40-'PREVIOUS RUN'!F40,)</f>
        <v>0.006406000000000023</v>
      </c>
      <c r="G40" s="30">
        <f>IF(ISNUMBER(+English!F40-'PREVIOUS RUN'!G40),+English!F40-'PREVIOUS RUN'!G40,)</f>
        <v>-8.68628</v>
      </c>
      <c r="H40" s="26"/>
      <c r="I40" s="41" t="e">
        <f>IF(ISNUMBER(+English!G40-#REF!),0,+English!G40-#REF!)</f>
        <v>#REF!</v>
      </c>
      <c r="J40" s="27"/>
      <c r="K40" s="28" t="e">
        <f>IF(TRIM(English!H40)=TRIM(#REF!),0,TRIM(English!H40))</f>
        <v>#REF!</v>
      </c>
      <c r="L40" s="29">
        <f>IF(ISNUMBER(+English!I40-'PREVIOUS RUN'!L40),+English!I40-'PREVIOUS RUN'!L40,)</f>
        <v>5.268799999999999</v>
      </c>
      <c r="M40" s="29">
        <f>IF(ISNUMBER(+English!J40-'PREVIOUS RUN'!M40),+English!J40-'PREVIOUS RUN'!M40,)</f>
        <v>-0.09564899999999998</v>
      </c>
      <c r="N40" s="30">
        <f>IF(ISNUMBER(+English!K40-'PREVIOUS RUN'!N40),+English!K40-'PREVIOUS RUN'!N40,)</f>
        <v>-4.299539</v>
      </c>
      <c r="Q40" s="5"/>
      <c r="R40" s="5"/>
      <c r="S40" s="6"/>
    </row>
    <row r="41" spans="2:19" ht="10.5" customHeight="1">
      <c r="B41" s="41" t="e">
        <f>IF(ISNUMBER(+English!B41-#REF!),0,+English!B41-#REF!)</f>
        <v>#REF!</v>
      </c>
      <c r="C41" s="27"/>
      <c r="D41" s="28" t="e">
        <f>IF(TRIM(English!C41)=TRIM(#REF!),0,TRIM(English!C41))</f>
        <v>#REF!</v>
      </c>
      <c r="E41" s="29">
        <f>IF(ISNUMBER(+English!D41-'PREVIOUS RUN'!E41),+English!D41-'PREVIOUS RUN'!E41,)</f>
        <v>5.404299999999999</v>
      </c>
      <c r="F41" s="29">
        <f>IF(ISNUMBER(+English!E41-'PREVIOUS RUN'!F41),+English!E41-'PREVIOUS RUN'!F41,)</f>
        <v>-0.02583000000000002</v>
      </c>
      <c r="G41" s="30">
        <f>IF(ISNUMBER(+English!F41-'PREVIOUS RUN'!G41),+English!F41-'PREVIOUS RUN'!G41,)</f>
        <v>-39.3623</v>
      </c>
      <c r="H41" s="26"/>
      <c r="I41" s="41" t="e">
        <f>IF(ISNUMBER(+English!G41-#REF!),0,+English!G41-#REF!)</f>
        <v>#REF!</v>
      </c>
      <c r="J41" s="27"/>
      <c r="K41" s="28" t="e">
        <f>IF(TRIM(English!H41)=TRIM(#REF!),0,TRIM(English!H41))</f>
        <v>#REF!</v>
      </c>
      <c r="L41" s="29">
        <f>IF(ISNUMBER(+English!I41-'PREVIOUS RUN'!L41),+English!I41-'PREVIOUS RUN'!L41,)</f>
        <v>5.824299999999997</v>
      </c>
      <c r="M41" s="29">
        <f>IF(ISNUMBER(+English!J41-'PREVIOUS RUN'!M41),+English!J41-'PREVIOUS RUN'!M41,)</f>
        <v>-0.05837599999999998</v>
      </c>
      <c r="N41" s="31">
        <f>IF(ISNUMBER(+English!K41-'PREVIOUS RUN'!N41),+English!K41-'PREVIOUS RUN'!N41,)</f>
        <v>4.137600000000001</v>
      </c>
      <c r="Q41" s="5"/>
      <c r="R41" s="5"/>
      <c r="S41" s="6"/>
    </row>
    <row r="42" spans="2:19" ht="10.5" customHeight="1">
      <c r="B42" s="41" t="e">
        <f>IF(ISNUMBER(+English!B42-#REF!),0,+English!B42-#REF!)</f>
        <v>#REF!</v>
      </c>
      <c r="C42" s="27"/>
      <c r="D42" s="28" t="e">
        <f>IF(TRIM(English!C42)=TRIM(#REF!),0,TRIM(English!C42))</f>
        <v>#REF!</v>
      </c>
      <c r="E42" s="29">
        <f>IF(ISNUMBER(+English!D42-'PREVIOUS RUN'!E42),+English!D42-'PREVIOUS RUN'!E42,)</f>
        <v>5.438700000000001</v>
      </c>
      <c r="F42" s="29">
        <f>IF(ISNUMBER(+English!E42-'PREVIOUS RUN'!F42),+English!E42-'PREVIOUS RUN'!F42,)</f>
        <v>0.029125999999999985</v>
      </c>
      <c r="G42" s="31">
        <f>IF(ISNUMBER(+English!F42-'PREVIOUS RUN'!G42),+English!F42-'PREVIOUS RUN'!G42,)</f>
        <v>-19.79399</v>
      </c>
      <c r="H42" s="26"/>
      <c r="I42" s="41" t="e">
        <f>IF(ISNUMBER(+English!G42-#REF!),0,+English!G42-#REF!)</f>
        <v>#REF!</v>
      </c>
      <c r="J42" s="27"/>
      <c r="K42" s="28" t="e">
        <f>IF(TRIM(English!H42)=TRIM(#REF!),0,TRIM(English!H42))</f>
        <v>#REF!</v>
      </c>
      <c r="L42" s="29">
        <f>IF(ISNUMBER(+English!I42-'PREVIOUS RUN'!L42),+English!I42-'PREVIOUS RUN'!L42,)</f>
        <v>5.3759000000000015</v>
      </c>
      <c r="M42" s="29">
        <f>IF(ISNUMBER(+English!J42-'PREVIOUS RUN'!M42),+English!J42-'PREVIOUS RUN'!M42,)</f>
        <v>0.008638000000000035</v>
      </c>
      <c r="N42" s="30">
        <f>IF(ISNUMBER(+English!K42-'PREVIOUS RUN'!N42),+English!K42-'PREVIOUS RUN'!N42,)</f>
        <v>-17.77154</v>
      </c>
      <c r="Q42" s="5"/>
      <c r="R42" s="5"/>
      <c r="S42" s="6"/>
    </row>
    <row r="43" spans="2:19" ht="10.5" customHeight="1">
      <c r="B43" s="41" t="e">
        <f>IF(ISNUMBER(+English!B43-#REF!),0,+English!B43-#REF!)</f>
        <v>#REF!</v>
      </c>
      <c r="C43" s="27"/>
      <c r="D43" s="28" t="e">
        <f>IF(TRIM(English!C43)=TRIM(#REF!),0,TRIM(English!C43))</f>
        <v>#REF!</v>
      </c>
      <c r="E43" s="29">
        <f>IF(ISNUMBER(+English!D43-'PREVIOUS RUN'!E43),+English!D43-'PREVIOUS RUN'!E43,)</f>
        <v>5.197300000000002</v>
      </c>
      <c r="F43" s="29">
        <f>IF(ISNUMBER(+English!E43-'PREVIOUS RUN'!F43),+English!E43-'PREVIOUS RUN'!F43,)</f>
        <v>0.0012240000000000029</v>
      </c>
      <c r="G43" s="30">
        <f>IF(ISNUMBER(+English!F43-'PREVIOUS RUN'!G43),+English!F43-'PREVIOUS RUN'!G43,)</f>
        <v>-40.70793</v>
      </c>
      <c r="H43" s="26"/>
      <c r="I43" s="41" t="e">
        <f>IF(ISNUMBER(+English!G43-#REF!),0,+English!G43-#REF!)</f>
        <v>#REF!</v>
      </c>
      <c r="J43" s="27"/>
      <c r="K43" s="28" t="e">
        <f>IF(TRIM(English!H43)=TRIM(#REF!),0,TRIM(English!H43))</f>
        <v>#REF!</v>
      </c>
      <c r="L43" s="29">
        <f>IF(ISNUMBER(+English!I43-'PREVIOUS RUN'!L43),+English!I43-'PREVIOUS RUN'!L43,)</f>
        <v>6.189599999999999</v>
      </c>
      <c r="M43" s="29">
        <f>IF(ISNUMBER(+English!J43-'PREVIOUS RUN'!M43),+English!J43-'PREVIOUS RUN'!M43,)</f>
        <v>0.00040799999999996395</v>
      </c>
      <c r="N43" s="30">
        <f>IF(ISNUMBER(+English!K43-'PREVIOUS RUN'!N43),+English!K43-'PREVIOUS RUN'!N43,)</f>
        <v>-14.9125</v>
      </c>
      <c r="Q43" s="5"/>
      <c r="R43" s="5"/>
      <c r="S43" s="6"/>
    </row>
    <row r="44" spans="2:19" ht="10.5" customHeight="1">
      <c r="B44" s="41" t="e">
        <f>IF(ISNUMBER(+English!B44-#REF!),0,+English!B44-#REF!)</f>
        <v>#REF!</v>
      </c>
      <c r="C44" s="27"/>
      <c r="D44" s="28" t="e">
        <f>IF(TRIM(English!C44)=TRIM(#REF!),0,TRIM(English!C44))</f>
        <v>#REF!</v>
      </c>
      <c r="E44" s="29">
        <f>IF(ISNUMBER(+English!D44-'PREVIOUS RUN'!E44),+English!D44-'PREVIOUS RUN'!E44,)</f>
        <v>5.235600000000002</v>
      </c>
      <c r="F44" s="29">
        <f>IF(ISNUMBER(+English!E44-'PREVIOUS RUN'!F44),+English!E44-'PREVIOUS RUN'!F44,)</f>
        <v>-0.006299999999999972</v>
      </c>
      <c r="G44" s="30">
        <f>IF(ISNUMBER(+English!F44-'PREVIOUS RUN'!G44),+English!F44-'PREVIOUS RUN'!G44,)</f>
        <v>-0.42373999999999956</v>
      </c>
      <c r="H44" s="26"/>
      <c r="I44" s="41" t="e">
        <f>IF(ISNUMBER(+English!G44-#REF!),0,+English!G44-#REF!)</f>
        <v>#REF!</v>
      </c>
      <c r="J44" s="27"/>
      <c r="K44" s="28" t="e">
        <f>IF(TRIM(English!H44)=TRIM(#REF!),0,TRIM(English!H44))</f>
        <v>#REF!</v>
      </c>
      <c r="L44" s="29">
        <f>IF(ISNUMBER(+English!I44-'PREVIOUS RUN'!L44),+English!I44-'PREVIOUS RUN'!L44,)</f>
        <v>3.9269999999999996</v>
      </c>
      <c r="M44" s="29">
        <f>IF(ISNUMBER(+English!J44-'PREVIOUS RUN'!M44),+English!J44-'PREVIOUS RUN'!M44,)</f>
        <v>-0.06483499999999998</v>
      </c>
      <c r="N44" s="31">
        <f>IF(ISNUMBER(+English!K44-'PREVIOUS RUN'!N44),+English!K44-'PREVIOUS RUN'!N44,)</f>
        <v>-3.6892899999999997</v>
      </c>
      <c r="Q44" s="5"/>
      <c r="R44" s="5"/>
      <c r="S44" s="6"/>
    </row>
    <row r="45" spans="2:19" ht="10.5" customHeight="1">
      <c r="B45" s="41" t="e">
        <f>IF(ISNUMBER(+English!B45-#REF!),0,+English!B45-#REF!)</f>
        <v>#REF!</v>
      </c>
      <c r="C45" s="27"/>
      <c r="D45" s="28" t="e">
        <f>IF(TRIM(English!C45)=TRIM(#REF!),0,TRIM(English!C45))</f>
        <v>#REF!</v>
      </c>
      <c r="E45" s="29">
        <f>IF(ISNUMBER(+English!D45-'PREVIOUS RUN'!E45),+English!D45-'PREVIOUS RUN'!E45,)</f>
        <v>5.372699999999998</v>
      </c>
      <c r="F45" s="29">
        <f>IF(ISNUMBER(+English!E45-'PREVIOUS RUN'!F45),+English!E45-'PREVIOUS RUN'!F45,)</f>
        <v>-0.011768</v>
      </c>
      <c r="G45" s="30">
        <f>IF(ISNUMBER(+English!F45-'PREVIOUS RUN'!G45),+English!F45-'PREVIOUS RUN'!G45,)</f>
        <v>-16.275100000000002</v>
      </c>
      <c r="H45" s="26"/>
      <c r="I45" s="41" t="e">
        <f>IF(ISNUMBER(+English!G45-#REF!),0,+English!G45-#REF!)</f>
        <v>#REF!</v>
      </c>
      <c r="J45" s="27"/>
      <c r="K45" s="28" t="e">
        <f>IF(TRIM(English!H45)=TRIM(#REF!),0,TRIM(English!H45))</f>
        <v>#REF!</v>
      </c>
      <c r="L45" s="29">
        <f>IF(ISNUMBER(+English!I45-'PREVIOUS RUN'!L45),+English!I45-'PREVIOUS RUN'!L45,)</f>
        <v>3.228300000000001</v>
      </c>
      <c r="M45" s="29">
        <f>IF(ISNUMBER(+English!J45-'PREVIOUS RUN'!M45),+English!J45-'PREVIOUS RUN'!M45,)</f>
        <v>-0.07972099999999999</v>
      </c>
      <c r="N45" s="30">
        <f>IF(ISNUMBER(+English!K45-'PREVIOUS RUN'!N45),+English!K45-'PREVIOUS RUN'!N45,)</f>
        <v>-16.445684</v>
      </c>
      <c r="Q45" s="5"/>
      <c r="R45" s="5"/>
      <c r="S45" s="6"/>
    </row>
    <row r="46" spans="2:14" ht="12" customHeight="1">
      <c r="B46" s="42"/>
      <c r="C46" s="32"/>
      <c r="D46" s="60" t="e">
        <f>IF(TRIM(English!C46)=TRIM(#REF!),0,TRIM(English!C46))</f>
        <v>#REF!</v>
      </c>
      <c r="E46" s="33">
        <f>IF(ISNUMBER(+English!D46-'PREVIOUS RUN'!E46),+English!D46-'PREVIOUS RUN'!E46,)</f>
        <v>889.1599999999999</v>
      </c>
      <c r="F46" s="33">
        <f>IF(ISNUMBER(+English!E46-'PREVIOUS RUN'!F46),+English!E46-'PREVIOUS RUN'!F46,)</f>
        <v>-0.7853999999999957</v>
      </c>
      <c r="G46" s="34">
        <f>IF(ISNUMBER(+English!F46-'PREVIOUS RUN'!G46),+English!F46-'PREVIOUS RUN'!G46,)</f>
        <v>0</v>
      </c>
      <c r="H46" s="35"/>
      <c r="I46" s="43"/>
      <c r="J46" s="36"/>
      <c r="K46" s="60" t="e">
        <f>IF(TRIM(English!H46)=TRIM(#REF!),0,TRIM(English!H46))</f>
        <v>#REF!</v>
      </c>
      <c r="L46" s="33">
        <f>IF(ISNUMBER(+English!I46-'PREVIOUS RUN'!L46),+English!I46-'PREVIOUS RUN'!L46,)</f>
        <v>1098.2399999999998</v>
      </c>
      <c r="M46" s="33">
        <f>IF(ISNUMBER(+English!J46-'PREVIOUS RUN'!M46),+English!J46-'PREVIOUS RUN'!M46,)</f>
        <v>0.8911999999999978</v>
      </c>
      <c r="N46" s="34">
        <f>IF(ISNUMBER(+English!K46-'PREVIOUS RUN'!N46),+English!K46-'PREVIOUS RUN'!N46,)</f>
        <v>0</v>
      </c>
    </row>
    <row r="47" spans="2:14" ht="12" customHeight="1">
      <c r="B47" s="2"/>
      <c r="C47" s="2"/>
      <c r="D47" s="61" t="e">
        <f>IF(TRIM(English!C47)=TRIM(#REF!),0,TRIM(English!C47))</f>
        <v>#REF!</v>
      </c>
      <c r="E47" s="19">
        <f>IF(ISNUMBER(+English!D47-'PREVIOUS RUN'!E47),+English!D47-'PREVIOUS RUN'!E47,)</f>
        <v>1027.6899999999996</v>
      </c>
      <c r="F47" s="19">
        <f>IF(ISNUMBER(+English!E47-'PREVIOUS RUN'!F47),+English!E47-'PREVIOUS RUN'!F47,)</f>
        <v>0</v>
      </c>
      <c r="G47" s="37">
        <f>IF(ISNUMBER(+English!F47-'PREVIOUS RUN'!G47),+English!F47-'PREVIOUS RUN'!G47,)</f>
        <v>-11.623329</v>
      </c>
      <c r="H47" s="18"/>
      <c r="I47" s="18"/>
      <c r="J47" s="17"/>
      <c r="K47" s="61" t="e">
        <f>IF(TRIM(English!H47)=TRIM(#REF!),0,TRIM(English!H47))</f>
        <v>#REF!</v>
      </c>
      <c r="L47" s="19">
        <f>IF(ISNUMBER(+English!I47-'PREVIOUS RUN'!L47),+English!I47-'PREVIOUS RUN'!L47,)</f>
        <v>1204.0900000000001</v>
      </c>
      <c r="M47" s="19">
        <f>IF(ISNUMBER(+English!J47-'PREVIOUS RUN'!M47),+English!J47-'PREVIOUS RUN'!M47,)</f>
        <v>0</v>
      </c>
      <c r="N47" s="37">
        <f>IF(ISNUMBER(+English!K47-'PREVIOUS RUN'!N47),+English!K47-'PREVIOUS RUN'!N47,)</f>
        <v>-10.88615</v>
      </c>
    </row>
    <row r="48" spans="2:14" ht="3.75" customHeight="1">
      <c r="B48" s="4"/>
      <c r="C48" s="4"/>
      <c r="D48" s="4"/>
      <c r="E48" s="44"/>
      <c r="F48" s="44"/>
      <c r="G48" s="4"/>
      <c r="H48" s="4"/>
      <c r="I48" s="44"/>
      <c r="J48" s="4"/>
      <c r="K48" s="4"/>
      <c r="L48" s="44"/>
      <c r="M48" s="44"/>
      <c r="N48" s="44"/>
    </row>
    <row r="49" spans="2:14" ht="12" customHeight="1">
      <c r="B49" s="106" t="e">
        <f>IF(TRIM(English!#REF!)=TRIM(#REF!),0,TRIM(English!#REF!))</f>
        <v>#REF!</v>
      </c>
      <c r="C49" s="106"/>
      <c r="D49" s="106"/>
      <c r="E49" s="106"/>
      <c r="F49" s="106"/>
      <c r="G49" s="106"/>
      <c r="H49" s="106"/>
      <c r="I49" s="106"/>
      <c r="J49" s="106"/>
      <c r="K49" s="106"/>
      <c r="L49" s="106"/>
      <c r="M49" s="106"/>
      <c r="N49" s="106"/>
    </row>
    <row r="50" spans="2:16" ht="18" customHeight="1">
      <c r="B50" s="107" t="e">
        <f>IF(TRIM(English!B49)=TRIM(#REF!),0,TRIM(English!B49))</f>
        <v>#REF!</v>
      </c>
      <c r="C50" s="108"/>
      <c r="D50" s="108"/>
      <c r="E50" s="108"/>
      <c r="F50" s="108"/>
      <c r="G50" s="108"/>
      <c r="H50" s="108"/>
      <c r="I50" s="108"/>
      <c r="J50" s="108"/>
      <c r="K50" s="108"/>
      <c r="L50" s="108"/>
      <c r="M50" s="108"/>
      <c r="N50" s="108"/>
      <c r="P50" s="10"/>
    </row>
    <row r="51" spans="2:14" ht="3.75" customHeight="1">
      <c r="B51" s="45"/>
      <c r="C51" s="45"/>
      <c r="D51" s="45"/>
      <c r="E51" s="46"/>
      <c r="F51" s="46"/>
      <c r="G51" s="45"/>
      <c r="H51" s="45"/>
      <c r="I51" s="46"/>
      <c r="J51" s="45"/>
      <c r="K51" s="45"/>
      <c r="L51" s="46"/>
      <c r="M51" s="46"/>
      <c r="N51" s="45"/>
    </row>
    <row r="52" ht="9" customHeight="1"/>
    <row r="53" ht="9" customHeight="1"/>
    <row r="54" ht="9" customHeight="1">
      <c r="B54" s="8"/>
    </row>
    <row r="55" ht="9" customHeight="1"/>
    <row r="56" ht="9" customHeight="1"/>
  </sheetData>
  <sheetProtection/>
  <mergeCells count="6">
    <mergeCell ref="B49:N49"/>
    <mergeCell ref="B50:N50"/>
    <mergeCell ref="B1:N1"/>
    <mergeCell ref="B2:N2"/>
    <mergeCell ref="B3:N3"/>
    <mergeCell ref="B5:N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S54"/>
  <sheetViews>
    <sheetView zoomScalePageLayoutView="0" workbookViewId="0" topLeftCell="A1">
      <selection activeCell="B2" sqref="B2:N2"/>
    </sheetView>
  </sheetViews>
  <sheetFormatPr defaultColWidth="6.7109375" defaultRowHeight="15"/>
  <cols>
    <col min="1" max="1" width="1.7109375" style="70" customWidth="1"/>
    <col min="2" max="2" width="4.57421875" style="70" customWidth="1"/>
    <col min="3" max="3" width="0.9921875" style="70" customWidth="1"/>
    <col min="4" max="4" width="18.57421875" style="70" customWidth="1"/>
    <col min="5" max="5" width="4.8515625" style="11" customWidth="1"/>
    <col min="6" max="6" width="5.00390625" style="11" customWidth="1"/>
    <col min="7" max="7" width="7.7109375" style="70" customWidth="1"/>
    <col min="8" max="8" width="1.7109375" style="70" customWidth="1"/>
    <col min="9" max="9" width="4.57421875" style="11" customWidth="1"/>
    <col min="10" max="10" width="0.9921875" style="70" customWidth="1"/>
    <col min="11" max="11" width="18.57421875" style="70" customWidth="1"/>
    <col min="12" max="12" width="4.8515625" style="11" customWidth="1"/>
    <col min="13" max="13" width="5.00390625" style="11" customWidth="1"/>
    <col min="14" max="14" width="7.7109375" style="70" customWidth="1"/>
    <col min="15" max="15" width="1.7109375" style="70" customWidth="1"/>
    <col min="16" max="16384" width="6.7109375" style="70" customWidth="1"/>
  </cols>
  <sheetData>
    <row r="1" spans="1:15" ht="15" customHeight="1">
      <c r="A1" s="12"/>
      <c r="B1" s="67" t="s">
        <v>65</v>
      </c>
      <c r="C1" s="67"/>
      <c r="D1" s="67"/>
      <c r="E1" s="67"/>
      <c r="F1" s="67"/>
      <c r="G1" s="67"/>
      <c r="H1" s="67"/>
      <c r="I1" s="67"/>
      <c r="J1" s="67"/>
      <c r="K1" s="67"/>
      <c r="L1" s="67"/>
      <c r="M1" s="67"/>
      <c r="N1" s="67"/>
      <c r="O1" s="1"/>
    </row>
    <row r="2" spans="1:15" ht="39" customHeight="1">
      <c r="A2" s="71"/>
      <c r="B2" s="63" t="s">
        <v>71</v>
      </c>
      <c r="C2" s="63"/>
      <c r="D2" s="63"/>
      <c r="E2" s="63"/>
      <c r="F2" s="63"/>
      <c r="G2" s="63"/>
      <c r="H2" s="63"/>
      <c r="I2" s="63"/>
      <c r="J2" s="63"/>
      <c r="K2" s="63"/>
      <c r="L2" s="63"/>
      <c r="M2" s="63"/>
      <c r="N2" s="63"/>
      <c r="O2" s="72"/>
    </row>
    <row r="3" spans="1:15" ht="21" customHeight="1">
      <c r="A3" s="71"/>
      <c r="B3" s="68" t="s">
        <v>0</v>
      </c>
      <c r="C3" s="68"/>
      <c r="D3" s="68"/>
      <c r="E3" s="68"/>
      <c r="F3" s="68"/>
      <c r="G3" s="68"/>
      <c r="H3" s="68"/>
      <c r="I3" s="68"/>
      <c r="J3" s="68"/>
      <c r="K3" s="68"/>
      <c r="L3" s="68"/>
      <c r="M3" s="68"/>
      <c r="N3" s="68"/>
      <c r="O3" s="72"/>
    </row>
    <row r="4" spans="1:17" ht="30" customHeight="1">
      <c r="A4" s="71"/>
      <c r="B4" s="14" t="s">
        <v>1</v>
      </c>
      <c r="C4" s="15"/>
      <c r="D4" s="73" t="s">
        <v>2</v>
      </c>
      <c r="E4" s="55" t="s">
        <v>3</v>
      </c>
      <c r="F4" s="55" t="s">
        <v>4</v>
      </c>
      <c r="G4" s="56" t="s">
        <v>61</v>
      </c>
      <c r="H4" s="57"/>
      <c r="I4" s="58" t="s">
        <v>1</v>
      </c>
      <c r="J4" s="59"/>
      <c r="K4" s="73" t="s">
        <v>5</v>
      </c>
      <c r="L4" s="55" t="s">
        <v>3</v>
      </c>
      <c r="M4" s="55" t="s">
        <v>4</v>
      </c>
      <c r="N4" s="56" t="s">
        <v>61</v>
      </c>
      <c r="Q4" s="74"/>
    </row>
    <row r="5" spans="1:15" ht="3.75" customHeight="1">
      <c r="A5" s="1"/>
      <c r="B5" s="69"/>
      <c r="C5" s="69"/>
      <c r="D5" s="69"/>
      <c r="E5" s="69"/>
      <c r="F5" s="69"/>
      <c r="G5" s="69"/>
      <c r="H5" s="69"/>
      <c r="I5" s="69"/>
      <c r="J5" s="69"/>
      <c r="K5" s="69"/>
      <c r="L5" s="69"/>
      <c r="M5" s="69"/>
      <c r="N5" s="69"/>
      <c r="O5" s="1"/>
    </row>
    <row r="6" spans="2:17" ht="10.5" customHeight="1">
      <c r="B6" s="40">
        <v>1</v>
      </c>
      <c r="C6" s="75"/>
      <c r="D6" s="76" t="s">
        <v>21</v>
      </c>
      <c r="E6" s="23">
        <v>521.4</v>
      </c>
      <c r="F6" s="23">
        <v>13.8</v>
      </c>
      <c r="G6" s="77">
        <v>10</v>
      </c>
      <c r="H6" s="25"/>
      <c r="I6" s="40">
        <v>1</v>
      </c>
      <c r="J6" s="75"/>
      <c r="K6" s="76" t="s">
        <v>21</v>
      </c>
      <c r="L6" s="23">
        <v>367.9</v>
      </c>
      <c r="M6" s="23">
        <v>10.5</v>
      </c>
      <c r="N6" s="77">
        <v>8</v>
      </c>
      <c r="Q6" s="78"/>
    </row>
    <row r="7" spans="2:14" ht="10.5" customHeight="1">
      <c r="B7" s="40">
        <v>2</v>
      </c>
      <c r="C7" s="75"/>
      <c r="D7" s="76" t="s">
        <v>22</v>
      </c>
      <c r="E7" s="23">
        <v>283</v>
      </c>
      <c r="F7" s="23">
        <v>7.5</v>
      </c>
      <c r="G7" s="77">
        <v>1</v>
      </c>
      <c r="H7" s="25"/>
      <c r="I7" s="40">
        <v>2</v>
      </c>
      <c r="J7" s="75"/>
      <c r="K7" s="76" t="s">
        <v>23</v>
      </c>
      <c r="L7" s="23">
        <v>283</v>
      </c>
      <c r="M7" s="23">
        <v>8.1</v>
      </c>
      <c r="N7" s="77">
        <v>11</v>
      </c>
    </row>
    <row r="8" spans="2:14" ht="10.5" customHeight="1">
      <c r="B8" s="41">
        <v>3</v>
      </c>
      <c r="C8" s="79"/>
      <c r="D8" s="80" t="s">
        <v>23</v>
      </c>
      <c r="E8" s="29">
        <v>241.6</v>
      </c>
      <c r="F8" s="29">
        <v>6.4</v>
      </c>
      <c r="G8" s="81">
        <v>11</v>
      </c>
      <c r="H8" s="26"/>
      <c r="I8" s="41">
        <v>3</v>
      </c>
      <c r="J8" s="79"/>
      <c r="K8" s="80" t="s">
        <v>22</v>
      </c>
      <c r="L8" s="29">
        <v>196.2</v>
      </c>
      <c r="M8" s="29">
        <v>5.6</v>
      </c>
      <c r="N8" s="81">
        <v>0</v>
      </c>
    </row>
    <row r="9" spans="2:14" ht="10.5" customHeight="1">
      <c r="B9" s="41">
        <v>4</v>
      </c>
      <c r="C9" s="79"/>
      <c r="D9" s="80" t="s">
        <v>24</v>
      </c>
      <c r="E9" s="29">
        <v>160.5</v>
      </c>
      <c r="F9" s="29">
        <v>4.2</v>
      </c>
      <c r="G9" s="81">
        <v>11</v>
      </c>
      <c r="H9" s="26"/>
      <c r="I9" s="41">
        <v>4</v>
      </c>
      <c r="J9" s="79"/>
      <c r="K9" s="80" t="s">
        <v>25</v>
      </c>
      <c r="L9" s="29">
        <v>167.4</v>
      </c>
      <c r="M9" s="29">
        <v>4.8</v>
      </c>
      <c r="N9" s="81">
        <v>13</v>
      </c>
    </row>
    <row r="10" spans="2:14" ht="10.5" customHeight="1">
      <c r="B10" s="41">
        <v>5</v>
      </c>
      <c r="C10" s="79"/>
      <c r="D10" s="80" t="s">
        <v>29</v>
      </c>
      <c r="E10" s="29">
        <v>146.4</v>
      </c>
      <c r="F10" s="29">
        <v>3.9</v>
      </c>
      <c r="G10" s="81">
        <v>20</v>
      </c>
      <c r="H10" s="26"/>
      <c r="I10" s="41">
        <v>5</v>
      </c>
      <c r="J10" s="79"/>
      <c r="K10" s="80" t="s">
        <v>29</v>
      </c>
      <c r="L10" s="29">
        <v>158</v>
      </c>
      <c r="M10" s="29">
        <v>4.5</v>
      </c>
      <c r="N10" s="81">
        <v>22</v>
      </c>
    </row>
    <row r="11" spans="2:14" ht="10.5" customHeight="1">
      <c r="B11" s="41">
        <v>6</v>
      </c>
      <c r="C11" s="79"/>
      <c r="D11" s="80" t="s">
        <v>25</v>
      </c>
      <c r="E11" s="29">
        <v>146.4</v>
      </c>
      <c r="F11" s="29">
        <v>3.9</v>
      </c>
      <c r="G11" s="82">
        <v>15</v>
      </c>
      <c r="H11" s="26"/>
      <c r="I11" s="41">
        <v>6</v>
      </c>
      <c r="J11" s="79"/>
      <c r="K11" s="80" t="s">
        <v>24</v>
      </c>
      <c r="L11" s="29">
        <v>139.4</v>
      </c>
      <c r="M11" s="29">
        <v>4</v>
      </c>
      <c r="N11" s="81">
        <v>8</v>
      </c>
    </row>
    <row r="12" spans="2:14" ht="10.5" customHeight="1">
      <c r="B12" s="41">
        <v>7</v>
      </c>
      <c r="C12" s="79"/>
      <c r="D12" s="80" t="s">
        <v>26</v>
      </c>
      <c r="E12" s="29">
        <v>142.6</v>
      </c>
      <c r="F12" s="29">
        <v>3.8</v>
      </c>
      <c r="G12" s="81">
        <v>12</v>
      </c>
      <c r="H12" s="26"/>
      <c r="I12" s="41">
        <v>7</v>
      </c>
      <c r="J12" s="79"/>
      <c r="K12" s="80" t="s">
        <v>27</v>
      </c>
      <c r="L12" s="29">
        <v>131.7</v>
      </c>
      <c r="M12" s="29">
        <v>3.8</v>
      </c>
      <c r="N12" s="82">
        <v>11</v>
      </c>
    </row>
    <row r="13" spans="2:14" ht="10.5" customHeight="1">
      <c r="B13" s="41">
        <v>8</v>
      </c>
      <c r="C13" s="79"/>
      <c r="D13" s="80" t="s">
        <v>27</v>
      </c>
      <c r="E13" s="29">
        <v>121.9</v>
      </c>
      <c r="F13" s="29">
        <v>3.2</v>
      </c>
      <c r="G13" s="81">
        <v>10</v>
      </c>
      <c r="H13" s="26"/>
      <c r="I13" s="41">
        <v>8</v>
      </c>
      <c r="J13" s="79"/>
      <c r="K13" s="80" t="s">
        <v>33</v>
      </c>
      <c r="L13" s="29">
        <v>106.2</v>
      </c>
      <c r="M13" s="29">
        <v>3</v>
      </c>
      <c r="N13" s="81">
        <v>12</v>
      </c>
    </row>
    <row r="14" spans="2:14" ht="10.5" customHeight="1">
      <c r="B14" s="41">
        <v>9</v>
      </c>
      <c r="C14" s="79"/>
      <c r="D14" s="80" t="s">
        <v>36</v>
      </c>
      <c r="E14" s="29">
        <v>102.6</v>
      </c>
      <c r="F14" s="29">
        <v>2.7</v>
      </c>
      <c r="G14" s="81">
        <v>17</v>
      </c>
      <c r="H14" s="26"/>
      <c r="I14" s="41">
        <v>9</v>
      </c>
      <c r="J14" s="79"/>
      <c r="K14" s="80" t="s">
        <v>26</v>
      </c>
      <c r="L14" s="29">
        <v>104.3</v>
      </c>
      <c r="M14" s="29">
        <v>3</v>
      </c>
      <c r="N14" s="81">
        <v>9</v>
      </c>
    </row>
    <row r="15" spans="2:19" ht="10.5" customHeight="1">
      <c r="B15" s="41">
        <v>10</v>
      </c>
      <c r="C15" s="79"/>
      <c r="D15" s="80" t="s">
        <v>28</v>
      </c>
      <c r="E15" s="29">
        <v>101.6</v>
      </c>
      <c r="F15" s="29">
        <v>2.7</v>
      </c>
      <c r="G15" s="81">
        <v>8</v>
      </c>
      <c r="H15" s="26"/>
      <c r="I15" s="41">
        <v>10</v>
      </c>
      <c r="J15" s="79"/>
      <c r="K15" s="80" t="s">
        <v>35</v>
      </c>
      <c r="L15" s="29">
        <v>91.8</v>
      </c>
      <c r="M15" s="29">
        <v>2.6</v>
      </c>
      <c r="N15" s="81">
        <v>12</v>
      </c>
      <c r="Q15" s="83"/>
      <c r="R15" s="83"/>
      <c r="S15" s="84"/>
    </row>
    <row r="16" spans="2:19" ht="10.5" customHeight="1">
      <c r="B16" s="41">
        <v>11</v>
      </c>
      <c r="C16" s="79"/>
      <c r="D16" s="80" t="s">
        <v>33</v>
      </c>
      <c r="E16" s="29">
        <v>99.2</v>
      </c>
      <c r="F16" s="29">
        <v>2.6</v>
      </c>
      <c r="G16" s="81">
        <v>12</v>
      </c>
      <c r="H16" s="26"/>
      <c r="I16" s="41">
        <v>11</v>
      </c>
      <c r="J16" s="79"/>
      <c r="K16" s="80" t="s">
        <v>28</v>
      </c>
      <c r="L16" s="29">
        <v>90.8</v>
      </c>
      <c r="M16" s="29">
        <v>2.6</v>
      </c>
      <c r="N16" s="81">
        <v>8</v>
      </c>
      <c r="Q16" s="83"/>
      <c r="R16" s="83"/>
      <c r="S16" s="84"/>
    </row>
    <row r="17" spans="2:19" ht="10.5" customHeight="1">
      <c r="B17" s="41">
        <v>12</v>
      </c>
      <c r="C17" s="79"/>
      <c r="D17" s="80" t="s">
        <v>30</v>
      </c>
      <c r="E17" s="29">
        <v>92.3</v>
      </c>
      <c r="F17" s="29">
        <v>2.4</v>
      </c>
      <c r="G17" s="81">
        <v>9</v>
      </c>
      <c r="H17" s="26"/>
      <c r="I17" s="41">
        <v>12</v>
      </c>
      <c r="J17" s="79"/>
      <c r="K17" s="80" t="s">
        <v>34</v>
      </c>
      <c r="L17" s="29">
        <v>86.6</v>
      </c>
      <c r="M17" s="29">
        <v>2.5</v>
      </c>
      <c r="N17" s="81">
        <v>6</v>
      </c>
      <c r="Q17" s="83"/>
      <c r="R17" s="83"/>
      <c r="S17" s="84"/>
    </row>
    <row r="18" spans="2:14" ht="10.5" customHeight="1">
      <c r="B18" s="41">
        <v>13</v>
      </c>
      <c r="C18" s="79"/>
      <c r="D18" s="80" t="s">
        <v>31</v>
      </c>
      <c r="E18" s="29">
        <v>86.1</v>
      </c>
      <c r="F18" s="29">
        <v>2.3</v>
      </c>
      <c r="G18" s="82">
        <v>16</v>
      </c>
      <c r="H18" s="26"/>
      <c r="I18" s="41">
        <v>13</v>
      </c>
      <c r="J18" s="79"/>
      <c r="K18" s="80" t="s">
        <v>36</v>
      </c>
      <c r="L18" s="29">
        <v>83.6</v>
      </c>
      <c r="M18" s="29">
        <v>2.4</v>
      </c>
      <c r="N18" s="81">
        <v>18</v>
      </c>
    </row>
    <row r="19" spans="2:19" ht="10.5" customHeight="1">
      <c r="B19" s="41">
        <v>14</v>
      </c>
      <c r="C19" s="79"/>
      <c r="D19" s="80" t="s">
        <v>39</v>
      </c>
      <c r="E19" s="29">
        <v>82.9</v>
      </c>
      <c r="F19" s="29">
        <v>2.2</v>
      </c>
      <c r="G19" s="81">
        <v>3</v>
      </c>
      <c r="H19" s="26"/>
      <c r="I19" s="41">
        <v>14</v>
      </c>
      <c r="J19" s="79"/>
      <c r="K19" s="80" t="s">
        <v>31</v>
      </c>
      <c r="L19" s="29">
        <v>81.9</v>
      </c>
      <c r="M19" s="29">
        <v>2.3</v>
      </c>
      <c r="N19" s="82">
        <v>17</v>
      </c>
      <c r="Q19" s="83"/>
      <c r="R19" s="83"/>
      <c r="S19" s="84"/>
    </row>
    <row r="20" spans="2:19" ht="10.5" customHeight="1">
      <c r="B20" s="41">
        <v>15</v>
      </c>
      <c r="C20" s="79"/>
      <c r="D20" s="80" t="s">
        <v>38</v>
      </c>
      <c r="E20" s="29">
        <v>75.2</v>
      </c>
      <c r="F20" s="29">
        <v>2</v>
      </c>
      <c r="G20" s="81">
        <v>16</v>
      </c>
      <c r="H20" s="26"/>
      <c r="I20" s="41">
        <v>15</v>
      </c>
      <c r="J20" s="79"/>
      <c r="K20" s="80" t="s">
        <v>39</v>
      </c>
      <c r="L20" s="29">
        <v>78.9</v>
      </c>
      <c r="M20" s="29">
        <v>2.3</v>
      </c>
      <c r="N20" s="81">
        <v>6</v>
      </c>
      <c r="Q20" s="83"/>
      <c r="R20" s="83"/>
      <c r="S20" s="84"/>
    </row>
    <row r="21" spans="2:19" ht="10.5" customHeight="1">
      <c r="B21" s="41">
        <v>16</v>
      </c>
      <c r="C21" s="79"/>
      <c r="D21" s="80" t="s">
        <v>35</v>
      </c>
      <c r="E21" s="29">
        <v>74.1</v>
      </c>
      <c r="F21" s="29">
        <v>2</v>
      </c>
      <c r="G21" s="81">
        <v>20</v>
      </c>
      <c r="H21" s="26"/>
      <c r="I21" s="41">
        <v>16</v>
      </c>
      <c r="J21" s="79"/>
      <c r="K21" s="80" t="s">
        <v>47</v>
      </c>
      <c r="L21" s="29">
        <v>74.6</v>
      </c>
      <c r="M21" s="29">
        <v>2.1</v>
      </c>
      <c r="N21" s="82">
        <v>29</v>
      </c>
      <c r="Q21" s="83"/>
      <c r="R21" s="83"/>
      <c r="S21" s="84"/>
    </row>
    <row r="22" spans="2:19" ht="10.5" customHeight="1">
      <c r="B22" s="41">
        <v>17</v>
      </c>
      <c r="C22" s="79"/>
      <c r="D22" s="80" t="s">
        <v>40</v>
      </c>
      <c r="E22" s="29">
        <v>72</v>
      </c>
      <c r="F22" s="29">
        <v>1.9</v>
      </c>
      <c r="G22" s="81">
        <v>17</v>
      </c>
      <c r="H22" s="26"/>
      <c r="I22" s="41">
        <v>17</v>
      </c>
      <c r="J22" s="79"/>
      <c r="K22" s="80" t="s">
        <v>40</v>
      </c>
      <c r="L22" s="29">
        <v>62.3</v>
      </c>
      <c r="M22" s="29">
        <v>1.8</v>
      </c>
      <c r="N22" s="81">
        <v>16</v>
      </c>
      <c r="Q22" s="83"/>
      <c r="R22" s="83"/>
      <c r="S22" s="84"/>
    </row>
    <row r="23" spans="2:19" ht="10.5" customHeight="1">
      <c r="B23" s="41">
        <v>18</v>
      </c>
      <c r="C23" s="79"/>
      <c r="D23" s="80" t="s">
        <v>37</v>
      </c>
      <c r="E23" s="29">
        <v>71.6</v>
      </c>
      <c r="F23" s="29">
        <v>1.9</v>
      </c>
      <c r="G23" s="81">
        <v>13</v>
      </c>
      <c r="H23" s="26"/>
      <c r="I23" s="41">
        <v>18</v>
      </c>
      <c r="J23" s="79"/>
      <c r="K23" s="80" t="s">
        <v>37</v>
      </c>
      <c r="L23" s="29">
        <v>54.3</v>
      </c>
      <c r="M23" s="29">
        <v>1.6</v>
      </c>
      <c r="N23" s="81">
        <v>13</v>
      </c>
      <c r="Q23" s="83"/>
      <c r="R23" s="83"/>
      <c r="S23" s="84"/>
    </row>
    <row r="24" spans="2:19" ht="10.5" customHeight="1">
      <c r="B24" s="41">
        <v>19</v>
      </c>
      <c r="C24" s="79"/>
      <c r="D24" s="80" t="s">
        <v>42</v>
      </c>
      <c r="E24" s="29">
        <v>68.9</v>
      </c>
      <c r="F24" s="29">
        <v>1.8</v>
      </c>
      <c r="G24" s="81">
        <v>5</v>
      </c>
      <c r="H24" s="26"/>
      <c r="I24" s="41">
        <v>19</v>
      </c>
      <c r="J24" s="79"/>
      <c r="K24" s="80" t="s">
        <v>48</v>
      </c>
      <c r="L24" s="29">
        <v>46.3</v>
      </c>
      <c r="M24" s="29">
        <v>1.3</v>
      </c>
      <c r="N24" s="81">
        <v>21</v>
      </c>
      <c r="Q24" s="83"/>
      <c r="R24" s="83"/>
      <c r="S24" s="84"/>
    </row>
    <row r="25" spans="2:19" ht="10.5" customHeight="1">
      <c r="B25" s="41">
        <v>20</v>
      </c>
      <c r="C25" s="79"/>
      <c r="D25" s="80" t="s">
        <v>34</v>
      </c>
      <c r="E25" s="29">
        <v>64.8</v>
      </c>
      <c r="F25" s="29">
        <v>1.7</v>
      </c>
      <c r="G25" s="81">
        <v>2</v>
      </c>
      <c r="H25" s="26"/>
      <c r="I25" s="41">
        <v>20</v>
      </c>
      <c r="J25" s="79"/>
      <c r="K25" s="80" t="s">
        <v>30</v>
      </c>
      <c r="L25" s="29">
        <v>45.8</v>
      </c>
      <c r="M25" s="29">
        <v>1.3</v>
      </c>
      <c r="N25" s="82">
        <v>8</v>
      </c>
      <c r="Q25" s="83"/>
      <c r="R25" s="83"/>
      <c r="S25" s="84"/>
    </row>
    <row r="26" spans="2:19" ht="10.5" customHeight="1">
      <c r="B26" s="41">
        <v>21</v>
      </c>
      <c r="C26" s="79"/>
      <c r="D26" s="80" t="s">
        <v>32</v>
      </c>
      <c r="E26" s="29">
        <v>61.7</v>
      </c>
      <c r="F26" s="29">
        <v>1.6</v>
      </c>
      <c r="G26" s="81">
        <v>12</v>
      </c>
      <c r="H26" s="26"/>
      <c r="I26" s="41">
        <v>21</v>
      </c>
      <c r="J26" s="79"/>
      <c r="K26" s="80" t="s">
        <v>45</v>
      </c>
      <c r="L26" s="29">
        <v>45.5</v>
      </c>
      <c r="M26" s="29">
        <v>1.3</v>
      </c>
      <c r="N26" s="81">
        <v>18</v>
      </c>
      <c r="Q26" s="83"/>
      <c r="R26" s="83"/>
      <c r="S26" s="84"/>
    </row>
    <row r="27" spans="2:19" ht="10.5" customHeight="1">
      <c r="B27" s="41">
        <v>22</v>
      </c>
      <c r="C27" s="79"/>
      <c r="D27" s="80" t="s">
        <v>47</v>
      </c>
      <c r="E27" s="29">
        <v>50.7</v>
      </c>
      <c r="F27" s="29">
        <v>1.3</v>
      </c>
      <c r="G27" s="82">
        <v>30</v>
      </c>
      <c r="H27" s="26"/>
      <c r="I27" s="41">
        <v>22</v>
      </c>
      <c r="J27" s="79"/>
      <c r="K27" s="80" t="s">
        <v>55</v>
      </c>
      <c r="L27" s="29">
        <v>44.4</v>
      </c>
      <c r="M27" s="29">
        <v>1.3</v>
      </c>
      <c r="N27" s="81">
        <v>28</v>
      </c>
      <c r="Q27" s="83"/>
      <c r="R27" s="83"/>
      <c r="S27" s="84"/>
    </row>
    <row r="28" spans="2:19" ht="10.5" customHeight="1">
      <c r="B28" s="41">
        <v>23</v>
      </c>
      <c r="C28" s="79"/>
      <c r="D28" s="80" t="s">
        <v>41</v>
      </c>
      <c r="E28" s="29">
        <v>50.4</v>
      </c>
      <c r="F28" s="29">
        <v>1.3</v>
      </c>
      <c r="G28" s="82">
        <v>17</v>
      </c>
      <c r="H28" s="26"/>
      <c r="I28" s="41">
        <v>23</v>
      </c>
      <c r="J28" s="79"/>
      <c r="K28" s="80" t="s">
        <v>43</v>
      </c>
      <c r="L28" s="29">
        <v>43.9</v>
      </c>
      <c r="M28" s="29">
        <v>1.3</v>
      </c>
      <c r="N28" s="81">
        <v>13</v>
      </c>
      <c r="Q28" s="83"/>
      <c r="R28" s="83"/>
      <c r="S28" s="84"/>
    </row>
    <row r="29" spans="2:19" ht="10.5" customHeight="1">
      <c r="B29" s="41">
        <v>24</v>
      </c>
      <c r="C29" s="79"/>
      <c r="D29" s="80" t="s">
        <v>45</v>
      </c>
      <c r="E29" s="29">
        <v>45.6</v>
      </c>
      <c r="F29" s="29">
        <v>1.2</v>
      </c>
      <c r="G29" s="81">
        <v>15</v>
      </c>
      <c r="H29" s="26"/>
      <c r="I29" s="41">
        <v>24</v>
      </c>
      <c r="J29" s="79"/>
      <c r="K29" s="80" t="s">
        <v>68</v>
      </c>
      <c r="L29" s="29">
        <v>42.8</v>
      </c>
      <c r="M29" s="29">
        <v>1.2</v>
      </c>
      <c r="N29" s="81">
        <v>28</v>
      </c>
      <c r="Q29" s="83"/>
      <c r="R29" s="83"/>
      <c r="S29" s="84"/>
    </row>
    <row r="30" spans="2:19" ht="10.5" customHeight="1">
      <c r="B30" s="41">
        <v>25</v>
      </c>
      <c r="C30" s="79"/>
      <c r="D30" s="80" t="s">
        <v>43</v>
      </c>
      <c r="E30" s="29">
        <v>45.6</v>
      </c>
      <c r="F30" s="29">
        <v>1.2</v>
      </c>
      <c r="G30" s="81">
        <v>13</v>
      </c>
      <c r="H30" s="26"/>
      <c r="I30" s="41">
        <v>25</v>
      </c>
      <c r="J30" s="79"/>
      <c r="K30" s="80" t="s">
        <v>32</v>
      </c>
      <c r="L30" s="29">
        <v>42.6</v>
      </c>
      <c r="M30" s="29">
        <v>1.2</v>
      </c>
      <c r="N30" s="81">
        <v>9</v>
      </c>
      <c r="Q30" s="83"/>
      <c r="R30" s="83"/>
      <c r="S30" s="84"/>
    </row>
    <row r="31" spans="2:19" ht="10.5" customHeight="1">
      <c r="B31" s="41">
        <v>26</v>
      </c>
      <c r="C31" s="79"/>
      <c r="D31" s="80" t="s">
        <v>54</v>
      </c>
      <c r="E31" s="29">
        <v>35.3</v>
      </c>
      <c r="F31" s="29">
        <v>0.9</v>
      </c>
      <c r="G31" s="82">
        <v>23</v>
      </c>
      <c r="H31" s="26"/>
      <c r="I31" s="41">
        <v>26</v>
      </c>
      <c r="J31" s="79"/>
      <c r="K31" s="80" t="s">
        <v>42</v>
      </c>
      <c r="L31" s="29">
        <v>40.7</v>
      </c>
      <c r="M31" s="29">
        <v>1.2</v>
      </c>
      <c r="N31" s="82">
        <v>7</v>
      </c>
      <c r="Q31" s="83"/>
      <c r="R31" s="83"/>
      <c r="S31" s="84"/>
    </row>
    <row r="32" spans="2:19" ht="10.5" customHeight="1">
      <c r="B32" s="41">
        <v>27</v>
      </c>
      <c r="C32" s="79"/>
      <c r="D32" s="80" t="s">
        <v>46</v>
      </c>
      <c r="E32" s="29">
        <v>34.5</v>
      </c>
      <c r="F32" s="29">
        <v>0.9</v>
      </c>
      <c r="G32" s="81">
        <v>22</v>
      </c>
      <c r="H32" s="26"/>
      <c r="I32" s="41">
        <v>27</v>
      </c>
      <c r="J32" s="79"/>
      <c r="K32" s="80" t="s">
        <v>38</v>
      </c>
      <c r="L32" s="29">
        <v>36.6</v>
      </c>
      <c r="M32" s="29">
        <v>1</v>
      </c>
      <c r="N32" s="81">
        <v>10</v>
      </c>
      <c r="Q32" s="83"/>
      <c r="R32" s="83"/>
      <c r="S32" s="84"/>
    </row>
    <row r="33" spans="2:19" ht="10.5" customHeight="1">
      <c r="B33" s="41">
        <v>28</v>
      </c>
      <c r="C33" s="79"/>
      <c r="D33" s="80" t="s">
        <v>44</v>
      </c>
      <c r="E33" s="29">
        <v>33.6</v>
      </c>
      <c r="F33" s="29">
        <v>0.9</v>
      </c>
      <c r="G33" s="81">
        <v>8</v>
      </c>
      <c r="H33" s="26"/>
      <c r="I33" s="41">
        <v>28</v>
      </c>
      <c r="J33" s="79"/>
      <c r="K33" s="80" t="s">
        <v>69</v>
      </c>
      <c r="L33" s="29">
        <v>34.6</v>
      </c>
      <c r="M33" s="29">
        <v>1</v>
      </c>
      <c r="N33" s="85" t="s">
        <v>70</v>
      </c>
      <c r="Q33" s="83"/>
      <c r="R33" s="83"/>
      <c r="S33" s="84"/>
    </row>
    <row r="34" spans="2:19" ht="10.5" customHeight="1">
      <c r="B34" s="41">
        <v>29</v>
      </c>
      <c r="C34" s="79"/>
      <c r="D34" s="80" t="s">
        <v>48</v>
      </c>
      <c r="E34" s="29">
        <v>33.4</v>
      </c>
      <c r="F34" s="29">
        <v>0.9</v>
      </c>
      <c r="G34" s="82">
        <v>11</v>
      </c>
      <c r="H34" s="26"/>
      <c r="I34" s="41">
        <v>29</v>
      </c>
      <c r="J34" s="79"/>
      <c r="K34" s="80" t="s">
        <v>44</v>
      </c>
      <c r="L34" s="29">
        <v>33.6</v>
      </c>
      <c r="M34" s="29">
        <v>1</v>
      </c>
      <c r="N34" s="82">
        <v>-2</v>
      </c>
      <c r="Q34" s="83"/>
      <c r="R34" s="83"/>
      <c r="S34" s="84"/>
    </row>
    <row r="35" spans="2:19" ht="10.5" customHeight="1">
      <c r="B35" s="41">
        <v>30</v>
      </c>
      <c r="C35" s="79"/>
      <c r="D35" s="80" t="s">
        <v>49</v>
      </c>
      <c r="E35" s="29">
        <v>29.3</v>
      </c>
      <c r="F35" s="29">
        <v>0.8</v>
      </c>
      <c r="G35" s="81">
        <v>4</v>
      </c>
      <c r="H35" s="26"/>
      <c r="I35" s="41">
        <v>30</v>
      </c>
      <c r="J35" s="79"/>
      <c r="K35" s="80" t="s">
        <v>54</v>
      </c>
      <c r="L35" s="29">
        <v>29.9</v>
      </c>
      <c r="M35" s="29">
        <v>0.9</v>
      </c>
      <c r="N35" s="82">
        <v>26</v>
      </c>
      <c r="Q35" s="83"/>
      <c r="R35" s="83"/>
      <c r="S35" s="84"/>
    </row>
    <row r="36" spans="2:19" ht="10.5" customHeight="1">
      <c r="B36" s="41">
        <v>31</v>
      </c>
      <c r="C36" s="79"/>
      <c r="D36" s="80" t="s">
        <v>55</v>
      </c>
      <c r="E36" s="29">
        <v>28.8</v>
      </c>
      <c r="F36" s="29">
        <v>0.8</v>
      </c>
      <c r="G36" s="81">
        <v>27</v>
      </c>
      <c r="H36" s="26"/>
      <c r="I36" s="41">
        <v>31</v>
      </c>
      <c r="J36" s="79"/>
      <c r="K36" s="80" t="s">
        <v>49</v>
      </c>
      <c r="L36" s="29">
        <v>29.1</v>
      </c>
      <c r="M36" s="29">
        <v>0.8</v>
      </c>
      <c r="N36" s="81">
        <v>5</v>
      </c>
      <c r="Q36" s="83"/>
      <c r="R36" s="83"/>
      <c r="S36" s="84"/>
    </row>
    <row r="37" spans="2:19" ht="10.5" customHeight="1">
      <c r="B37" s="41">
        <v>32</v>
      </c>
      <c r="C37" s="79"/>
      <c r="D37" s="80" t="s">
        <v>53</v>
      </c>
      <c r="E37" s="29">
        <v>26.1</v>
      </c>
      <c r="F37" s="29">
        <v>0.7</v>
      </c>
      <c r="G37" s="82">
        <v>13</v>
      </c>
      <c r="H37" s="26"/>
      <c r="I37" s="41">
        <v>32</v>
      </c>
      <c r="J37" s="79"/>
      <c r="K37" s="80" t="s">
        <v>64</v>
      </c>
      <c r="L37" s="29">
        <v>27.9</v>
      </c>
      <c r="M37" s="29">
        <v>0.8</v>
      </c>
      <c r="N37" s="85" t="s">
        <v>70</v>
      </c>
      <c r="Q37" s="83"/>
      <c r="R37" s="83"/>
      <c r="S37" s="84"/>
    </row>
    <row r="38" spans="2:19" ht="10.5" customHeight="1">
      <c r="B38" s="41">
        <v>33</v>
      </c>
      <c r="C38" s="79"/>
      <c r="D38" s="80" t="s">
        <v>51</v>
      </c>
      <c r="E38" s="29">
        <v>24.7</v>
      </c>
      <c r="F38" s="29">
        <v>0.7</v>
      </c>
      <c r="G38" s="81">
        <v>26</v>
      </c>
      <c r="H38" s="26"/>
      <c r="I38" s="41">
        <v>33</v>
      </c>
      <c r="J38" s="79"/>
      <c r="K38" s="80" t="s">
        <v>52</v>
      </c>
      <c r="L38" s="29">
        <v>24.7</v>
      </c>
      <c r="M38" s="29">
        <v>0.7</v>
      </c>
      <c r="N38" s="82">
        <v>6</v>
      </c>
      <c r="Q38" s="83"/>
      <c r="R38" s="83"/>
      <c r="S38" s="7"/>
    </row>
    <row r="39" spans="2:19" ht="10.5" customHeight="1">
      <c r="B39" s="41">
        <v>34</v>
      </c>
      <c r="C39" s="79"/>
      <c r="D39" s="80" t="s">
        <v>58</v>
      </c>
      <c r="E39" s="29">
        <v>24.2</v>
      </c>
      <c r="F39" s="29">
        <v>0.6</v>
      </c>
      <c r="G39" s="82">
        <v>5</v>
      </c>
      <c r="H39" s="26"/>
      <c r="I39" s="41">
        <v>34</v>
      </c>
      <c r="J39" s="79"/>
      <c r="K39" s="80" t="s">
        <v>41</v>
      </c>
      <c r="L39" s="29">
        <v>24.4</v>
      </c>
      <c r="M39" s="29">
        <v>0.7</v>
      </c>
      <c r="N39" s="81">
        <v>23</v>
      </c>
      <c r="Q39" s="83"/>
      <c r="R39" s="83"/>
      <c r="S39" s="84"/>
    </row>
    <row r="40" spans="2:19" ht="10.5" customHeight="1">
      <c r="B40" s="41">
        <v>35</v>
      </c>
      <c r="C40" s="79"/>
      <c r="D40" s="80" t="s">
        <v>50</v>
      </c>
      <c r="E40" s="29">
        <v>23.8</v>
      </c>
      <c r="F40" s="29">
        <v>0.6</v>
      </c>
      <c r="G40" s="81">
        <v>13</v>
      </c>
      <c r="H40" s="26"/>
      <c r="I40" s="41">
        <v>35</v>
      </c>
      <c r="J40" s="79"/>
      <c r="K40" s="80" t="s">
        <v>58</v>
      </c>
      <c r="L40" s="29">
        <v>23.1</v>
      </c>
      <c r="M40" s="29">
        <v>0.7</v>
      </c>
      <c r="N40" s="81">
        <v>5</v>
      </c>
      <c r="Q40" s="83"/>
      <c r="R40" s="83"/>
      <c r="S40" s="84"/>
    </row>
    <row r="41" spans="2:19" ht="10.5" customHeight="1">
      <c r="B41" s="41">
        <v>36</v>
      </c>
      <c r="C41" s="79"/>
      <c r="D41" s="80" t="s">
        <v>57</v>
      </c>
      <c r="E41" s="29">
        <v>22.2</v>
      </c>
      <c r="F41" s="29">
        <v>0.6</v>
      </c>
      <c r="G41" s="81">
        <v>29</v>
      </c>
      <c r="H41" s="26"/>
      <c r="I41" s="41">
        <v>36</v>
      </c>
      <c r="J41" s="79"/>
      <c r="K41" s="80" t="s">
        <v>50</v>
      </c>
      <c r="L41" s="29">
        <v>19.6</v>
      </c>
      <c r="M41" s="29">
        <v>0.6</v>
      </c>
      <c r="N41" s="82">
        <v>11</v>
      </c>
      <c r="Q41" s="83"/>
      <c r="R41" s="83"/>
      <c r="S41" s="84"/>
    </row>
    <row r="42" spans="2:19" ht="10.5" customHeight="1">
      <c r="B42" s="41">
        <v>37</v>
      </c>
      <c r="C42" s="79"/>
      <c r="D42" s="80" t="s">
        <v>56</v>
      </c>
      <c r="E42" s="29">
        <v>20</v>
      </c>
      <c r="F42" s="29">
        <v>0.5</v>
      </c>
      <c r="G42" s="82">
        <v>18</v>
      </c>
      <c r="H42" s="26"/>
      <c r="I42" s="41">
        <v>37</v>
      </c>
      <c r="J42" s="79"/>
      <c r="K42" s="80" t="s">
        <v>56</v>
      </c>
      <c r="L42" s="29">
        <v>18.5</v>
      </c>
      <c r="M42" s="29">
        <v>0.5</v>
      </c>
      <c r="N42" s="81">
        <v>20</v>
      </c>
      <c r="Q42" s="83"/>
      <c r="R42" s="83"/>
      <c r="S42" s="84"/>
    </row>
    <row r="43" spans="2:19" ht="10.5" customHeight="1">
      <c r="B43" s="41">
        <v>38</v>
      </c>
      <c r="C43" s="79"/>
      <c r="D43" s="80" t="s">
        <v>67</v>
      </c>
      <c r="E43" s="29">
        <v>18.9</v>
      </c>
      <c r="F43" s="29">
        <v>0.5</v>
      </c>
      <c r="G43" s="81">
        <v>46</v>
      </c>
      <c r="H43" s="26"/>
      <c r="I43" s="41">
        <v>38</v>
      </c>
      <c r="J43" s="79"/>
      <c r="K43" s="80" t="s">
        <v>57</v>
      </c>
      <c r="L43" s="29">
        <v>17.3</v>
      </c>
      <c r="M43" s="29">
        <v>0.5</v>
      </c>
      <c r="N43" s="81">
        <v>21</v>
      </c>
      <c r="Q43" s="83"/>
      <c r="R43" s="83"/>
      <c r="S43" s="84"/>
    </row>
    <row r="44" spans="2:19" ht="10.5" customHeight="1">
      <c r="B44" s="41">
        <v>39</v>
      </c>
      <c r="C44" s="79"/>
      <c r="D44" s="80" t="s">
        <v>52</v>
      </c>
      <c r="E44" s="29">
        <v>18.5</v>
      </c>
      <c r="F44" s="29">
        <v>0.5</v>
      </c>
      <c r="G44" s="81">
        <v>5</v>
      </c>
      <c r="H44" s="26"/>
      <c r="I44" s="41">
        <v>39</v>
      </c>
      <c r="J44" s="79"/>
      <c r="K44" s="80" t="s">
        <v>59</v>
      </c>
      <c r="L44" s="29">
        <v>16.5</v>
      </c>
      <c r="M44" s="29">
        <v>0.5</v>
      </c>
      <c r="N44" s="82">
        <v>2</v>
      </c>
      <c r="Q44" s="83"/>
      <c r="R44" s="83"/>
      <c r="S44" s="84"/>
    </row>
    <row r="45" spans="2:19" ht="10.5" customHeight="1">
      <c r="B45" s="41">
        <v>40</v>
      </c>
      <c r="C45" s="79"/>
      <c r="D45" s="80" t="s">
        <v>66</v>
      </c>
      <c r="E45" s="29">
        <v>18.1</v>
      </c>
      <c r="F45" s="29">
        <v>0.5</v>
      </c>
      <c r="G45" s="81">
        <v>25</v>
      </c>
      <c r="H45" s="26"/>
      <c r="I45" s="41">
        <v>40</v>
      </c>
      <c r="J45" s="79"/>
      <c r="K45" s="80" t="s">
        <v>53</v>
      </c>
      <c r="L45" s="29">
        <v>16.5</v>
      </c>
      <c r="M45" s="29">
        <v>0.5</v>
      </c>
      <c r="N45" s="81">
        <v>17</v>
      </c>
      <c r="Q45" s="83"/>
      <c r="R45" s="83"/>
      <c r="S45" s="84"/>
    </row>
    <row r="46" spans="2:14" ht="12" customHeight="1">
      <c r="B46" s="42"/>
      <c r="C46" s="86"/>
      <c r="D46" s="60" t="s">
        <v>18</v>
      </c>
      <c r="E46" s="33">
        <v>3400</v>
      </c>
      <c r="F46" s="33">
        <v>90</v>
      </c>
      <c r="G46" s="87" t="s">
        <v>20</v>
      </c>
      <c r="H46" s="35"/>
      <c r="I46" s="43"/>
      <c r="J46" s="88"/>
      <c r="K46" s="60" t="s">
        <v>18</v>
      </c>
      <c r="L46" s="33">
        <v>3065</v>
      </c>
      <c r="M46" s="33">
        <v>87.8</v>
      </c>
      <c r="N46" s="87" t="s">
        <v>20</v>
      </c>
    </row>
    <row r="47" spans="2:14" ht="12" customHeight="1">
      <c r="B47" s="72"/>
      <c r="C47" s="72"/>
      <c r="D47" s="61" t="s">
        <v>19</v>
      </c>
      <c r="E47" s="19">
        <v>3780</v>
      </c>
      <c r="F47" s="19">
        <v>100</v>
      </c>
      <c r="G47" s="89">
        <v>12</v>
      </c>
      <c r="H47" s="18"/>
      <c r="I47" s="18"/>
      <c r="J47" s="90"/>
      <c r="K47" s="61" t="s">
        <v>19</v>
      </c>
      <c r="L47" s="19">
        <v>3490</v>
      </c>
      <c r="M47" s="19">
        <v>100</v>
      </c>
      <c r="N47" s="89">
        <v>12</v>
      </c>
    </row>
    <row r="48" spans="2:14" ht="3.75" customHeight="1">
      <c r="B48" s="91"/>
      <c r="C48" s="91"/>
      <c r="D48" s="91"/>
      <c r="E48" s="44"/>
      <c r="F48" s="44"/>
      <c r="G48" s="91"/>
      <c r="H48" s="91"/>
      <c r="I48" s="44"/>
      <c r="J48" s="91"/>
      <c r="K48" s="91"/>
      <c r="L48" s="44"/>
      <c r="M48" s="44"/>
      <c r="N48" s="44"/>
    </row>
    <row r="49" spans="2:14" ht="12" customHeight="1">
      <c r="B49" s="66" t="s">
        <v>60</v>
      </c>
      <c r="C49" s="66"/>
      <c r="D49" s="66"/>
      <c r="E49" s="66"/>
      <c r="F49" s="66"/>
      <c r="G49" s="66"/>
      <c r="H49" s="66"/>
      <c r="I49" s="66"/>
      <c r="J49" s="66"/>
      <c r="K49" s="66"/>
      <c r="L49" s="66"/>
      <c r="M49" s="66"/>
      <c r="N49" s="66"/>
    </row>
    <row r="50" spans="2:16" ht="18" customHeight="1">
      <c r="B50" s="64" t="s">
        <v>72</v>
      </c>
      <c r="C50" s="65"/>
      <c r="D50" s="65"/>
      <c r="E50" s="65"/>
      <c r="F50" s="65"/>
      <c r="G50" s="65"/>
      <c r="H50" s="65"/>
      <c r="I50" s="65"/>
      <c r="J50" s="65"/>
      <c r="K50" s="65"/>
      <c r="L50" s="65"/>
      <c r="M50" s="65"/>
      <c r="N50" s="65"/>
      <c r="P50" s="10"/>
    </row>
    <row r="51" spans="2:14" ht="3.75" customHeight="1">
      <c r="B51" s="92"/>
      <c r="C51" s="92"/>
      <c r="D51" s="92"/>
      <c r="E51" s="46"/>
      <c r="F51" s="46"/>
      <c r="G51" s="92"/>
      <c r="H51" s="92"/>
      <c r="I51" s="46"/>
      <c r="J51" s="92"/>
      <c r="K51" s="92"/>
      <c r="L51" s="46"/>
      <c r="M51" s="46"/>
      <c r="N51" s="92"/>
    </row>
    <row r="52" ht="9" customHeight="1"/>
    <row r="53" ht="9" customHeight="1"/>
    <row r="54" ht="9" customHeight="1">
      <c r="B54" s="9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OMC - 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 team</dc:creator>
  <cp:keywords/>
  <dc:description/>
  <cp:lastModifiedBy>Piezas-Jerbi, Mercedes Ninez</cp:lastModifiedBy>
  <cp:lastPrinted>2017-06-01T13:09:58Z</cp:lastPrinted>
  <dcterms:created xsi:type="dcterms:W3CDTF">1998-05-05T14:17:45Z</dcterms:created>
  <dcterms:modified xsi:type="dcterms:W3CDTF">2017-07-26T08:17:30Z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127463784</vt:i4>
  </property>
  <property fmtid="{D5CDD505-2E9C-101B-9397-08002B2CF9AE}" pid="3" name="_EmailSubject">
    <vt:lpwstr>I07, I08, III30, III40, III79, IV74, IV77, IV80</vt:lpwstr>
  </property>
  <property fmtid="{D5CDD505-2E9C-101B-9397-08002B2CF9AE}" pid="4" name="_AuthorEmail">
    <vt:lpwstr>Joscelyn.Magdeleine@wto.org</vt:lpwstr>
  </property>
  <property fmtid="{D5CDD505-2E9C-101B-9397-08002B2CF9AE}" pid="5" name="_AuthorEmailDisplayName">
    <vt:lpwstr>Magdeleine, Joscelyn</vt:lpwstr>
  </property>
  <property fmtid="{D5CDD505-2E9C-101B-9397-08002B2CF9AE}" pid="6" name="_ReviewingToolsShownOnce">
    <vt:lpwstr/>
  </property>
</Properties>
</file>