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65521" windowWidth="7440" windowHeight="8760" firstSheet="2" activeTab="3"/>
  </bookViews>
  <sheets>
    <sheet name="Work" sheetId="1" state="hidden" r:id="rId1"/>
    <sheet name="labels" sheetId="2" state="hidden" r:id="rId2"/>
    <sheet name="Data" sheetId="3" r:id="rId3"/>
    <sheet name="English" sheetId="4" r:id="rId4"/>
    <sheet name="French" sheetId="5" r:id="rId5"/>
    <sheet name="Spanish" sheetId="6" r:id="rId6"/>
  </sheets>
  <definedNames>
    <definedName name="_xlnm.Print_Area" localSheetId="2">'Data'!$A$1:$E$15</definedName>
  </definedNames>
  <calcPr fullCalcOnLoad="1"/>
</workbook>
</file>

<file path=xl/sharedStrings.xml><?xml version="1.0" encoding="utf-8"?>
<sst xmlns="http://schemas.openxmlformats.org/spreadsheetml/2006/main" count="119" uniqueCount="61">
  <si>
    <t>(Percentage)</t>
  </si>
  <si>
    <t>Exports</t>
  </si>
  <si>
    <t>Imports</t>
  </si>
  <si>
    <t>Western Europe</t>
  </si>
  <si>
    <t>Asia</t>
  </si>
  <si>
    <t>North America</t>
  </si>
  <si>
    <t>(En pourcentage)</t>
  </si>
  <si>
    <t>(En porcentaje)</t>
  </si>
  <si>
    <t>World</t>
  </si>
  <si>
    <t>Latin America</t>
  </si>
  <si>
    <t>Middle East</t>
  </si>
  <si>
    <t>Africa</t>
  </si>
  <si>
    <t>EXPORTS FROM</t>
  </si>
  <si>
    <t>IMPORTS INTO</t>
  </si>
  <si>
    <t>EXPORTS PLUS IMPORTS</t>
  </si>
  <si>
    <t>DATA ENTRY</t>
  </si>
  <si>
    <t>nes</t>
  </si>
  <si>
    <t>SHARES FOR CHART</t>
  </si>
  <si>
    <t>SHARES FOR TABLE</t>
  </si>
  <si>
    <r>
      <t xml:space="preserve">RANKED </t>
    </r>
    <r>
      <rPr>
        <b/>
        <sz val="7"/>
        <color indexed="10"/>
        <rFont val="Frutiger 47LightCn"/>
        <family val="2"/>
      </rPr>
      <t>(COPY / PASTE AS VALUE - SORT ASCENDING ON TURNOVER)</t>
    </r>
  </si>
  <si>
    <t>Importations</t>
  </si>
  <si>
    <t>Importaciones</t>
  </si>
  <si>
    <t>Exportations</t>
  </si>
  <si>
    <t>Exportaciones</t>
  </si>
  <si>
    <t>C./E. Europe/Baltic States/CIS</t>
  </si>
  <si>
    <t xml:space="preserve">    Amérique du Nord</t>
  </si>
  <si>
    <t xml:space="preserve">    América del Norte</t>
  </si>
  <si>
    <t xml:space="preserve">    Amérique latine</t>
  </si>
  <si>
    <t xml:space="preserve">    América Latina</t>
  </si>
  <si>
    <t xml:space="preserve">    Europe occidentale</t>
  </si>
  <si>
    <t xml:space="preserve">    Europa Occidental</t>
  </si>
  <si>
    <t xml:space="preserve">    Europe c./o., Etats baltes, CEI</t>
  </si>
  <si>
    <t xml:space="preserve">    Europa C./O., Estados Bálticos, CEI</t>
  </si>
  <si>
    <t xml:space="preserve">    Afrique</t>
  </si>
  <si>
    <t xml:space="preserve">    África</t>
  </si>
  <si>
    <t xml:space="preserve">    Moyen-Orient</t>
  </si>
  <si>
    <t xml:space="preserve">    Oriente Medio</t>
  </si>
  <si>
    <t xml:space="preserve">    Asie</t>
  </si>
  <si>
    <t xml:space="preserve">    Asia</t>
  </si>
  <si>
    <t>Gráfico IV.9</t>
  </si>
  <si>
    <t>Graphique IV.9</t>
  </si>
  <si>
    <t>Chart IV.9</t>
  </si>
  <si>
    <t>Regional shares in world trade in office machines and telecom equipment 2002</t>
  </si>
  <si>
    <t>Fr</t>
  </si>
  <si>
    <t>Sp</t>
  </si>
  <si>
    <t>Parts des régions dans le commerce mondial des machines de bureau et équipement de</t>
  </si>
  <si>
    <t>Partes regionales en el comercio mundial de máquinas de oficina y equipo de</t>
  </si>
  <si>
    <t>w</t>
  </si>
  <si>
    <t>x,m</t>
  </si>
  <si>
    <t>x</t>
  </si>
  <si>
    <t>m</t>
  </si>
  <si>
    <t>na</t>
  </si>
  <si>
    <t>la</t>
  </si>
  <si>
    <t>we</t>
  </si>
  <si>
    <t>cee</t>
  </si>
  <si>
    <t>af</t>
  </si>
  <si>
    <t>me</t>
  </si>
  <si>
    <t>as</t>
  </si>
  <si>
    <t>Regional shares in world trade in office machines and telecom equipment, 2003</t>
  </si>
  <si>
    <t>telecomunicaciones, 2003</t>
  </si>
  <si>
    <t>télécommunication, 2003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</si>
</sst>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.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</numFmts>
  <fonts count="14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b/>
      <sz val="7"/>
      <name val="Frutiger 47LightCn"/>
      <family val="2"/>
    </font>
    <font>
      <sz val="7"/>
      <color indexed="12"/>
      <name val="Frutiger 47LightCn"/>
      <family val="2"/>
    </font>
    <font>
      <b/>
      <sz val="7"/>
      <color indexed="10"/>
      <name val="Frutiger 47LightCn"/>
      <family val="2"/>
    </font>
    <font>
      <b/>
      <sz val="7"/>
      <color indexed="12"/>
      <name val="Frutiger 47LightCn"/>
      <family val="2"/>
    </font>
    <font>
      <u val="single"/>
      <sz val="12"/>
      <color indexed="12"/>
      <name val="CG Times"/>
      <family val="0"/>
    </font>
    <font>
      <sz val="7"/>
      <color indexed="10"/>
      <name val="Frutiger 47LightCn"/>
      <family val="0"/>
    </font>
    <font>
      <sz val="8"/>
      <name val="Arial"/>
      <family val="2"/>
    </font>
    <font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94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95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95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" fontId="2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95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195" fontId="2" fillId="0" borderId="0" xfId="0" applyNumberFormat="1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305"/>
          <c:w val="0.90525"/>
          <c:h val="0.85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Work!$H$19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Work!$G$20:$G$26</c:f>
              <c:strCache>
                <c:ptCount val="7"/>
                <c:pt idx="0">
                  <c:v>Africa</c:v>
                </c:pt>
                <c:pt idx="1">
                  <c:v>Middle East</c:v>
                </c:pt>
                <c:pt idx="2">
                  <c:v>C./E. Europe/Baltic States/CIS</c:v>
                </c:pt>
                <c:pt idx="3">
                  <c:v>Latin America</c:v>
                </c:pt>
                <c:pt idx="4">
                  <c:v>North America</c:v>
                </c:pt>
                <c:pt idx="5">
                  <c:v>Western Europe</c:v>
                </c:pt>
                <c:pt idx="6">
                  <c:v>Asia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1.0054008550715672</c:v>
                </c:pt>
                <c:pt idx="1">
                  <c:v>1.6593801933335262</c:v>
                </c:pt>
                <c:pt idx="2">
                  <c:v>3.097424179188262</c:v>
                </c:pt>
                <c:pt idx="3">
                  <c:v>3.842894922025488</c:v>
                </c:pt>
                <c:pt idx="4">
                  <c:v>20.446282581290966</c:v>
                </c:pt>
                <c:pt idx="5">
                  <c:v>32.90721265521177</c:v>
                </c:pt>
                <c:pt idx="6">
                  <c:v>35.483493017276864</c:v>
                </c:pt>
              </c:numCache>
            </c:numRef>
          </c:val>
        </c:ser>
        <c:ser>
          <c:idx val="1"/>
          <c:order val="1"/>
          <c:tx>
            <c:strRef>
              <c:f>Work!$I$19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Work!$G$20:$G$26</c:f>
              <c:strCache>
                <c:ptCount val="7"/>
                <c:pt idx="0">
                  <c:v>Africa</c:v>
                </c:pt>
                <c:pt idx="1">
                  <c:v>Middle East</c:v>
                </c:pt>
                <c:pt idx="2">
                  <c:v>C./E. Europe/Baltic States/CIS</c:v>
                </c:pt>
                <c:pt idx="3">
                  <c:v>Latin America</c:v>
                </c:pt>
                <c:pt idx="4">
                  <c:v>North America</c:v>
                </c:pt>
                <c:pt idx="5">
                  <c:v>Western Europe</c:v>
                </c:pt>
                <c:pt idx="6">
                  <c:v>Asia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0.16806738663094273</c:v>
                </c:pt>
                <c:pt idx="1">
                  <c:v>0.6174614737122832</c:v>
                </c:pt>
                <c:pt idx="2">
                  <c:v>2.3258835790713013</c:v>
                </c:pt>
                <c:pt idx="3">
                  <c:v>3.6333940227758466</c:v>
                </c:pt>
                <c:pt idx="4">
                  <c:v>13.118049411559099</c:v>
                </c:pt>
                <c:pt idx="5">
                  <c:v>27.013054750607314</c:v>
                </c:pt>
                <c:pt idx="6">
                  <c:v>53.12408937564318</c:v>
                </c:pt>
              </c:numCache>
            </c:numRef>
          </c:val>
        </c:ser>
        <c:gapWidth val="70"/>
        <c:axId val="13218063"/>
        <c:axId val="51853704"/>
      </c:barChart>
      <c:catAx>
        <c:axId val="132180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853704"/>
        <c:crosses val="autoZero"/>
        <c:auto val="1"/>
        <c:lblOffset val="100"/>
        <c:noMultiLvlLbl val="0"/>
      </c:catAx>
      <c:valAx>
        <c:axId val="51853704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2180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5"/>
          <c:y val="0.4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305"/>
          <c:w val="0.90525"/>
          <c:h val="0.85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Work!$M$19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Work!$M$20:$M$26</c:f>
              <c:strCache>
                <c:ptCount val="7"/>
                <c:pt idx="0">
                  <c:v>    Afrique</c:v>
                </c:pt>
                <c:pt idx="1">
                  <c:v>    Moyen-Orient</c:v>
                </c:pt>
                <c:pt idx="2">
                  <c:v>    Europe c./o., Etats baltes, CEI</c:v>
                </c:pt>
                <c:pt idx="3">
                  <c:v>    Amérique latine</c:v>
                </c:pt>
                <c:pt idx="4">
                  <c:v>    Amérique du Nord</c:v>
                </c:pt>
                <c:pt idx="5">
                  <c:v>    Europe occidentale</c:v>
                </c:pt>
                <c:pt idx="6">
                  <c:v>    Asie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1.0054008550715672</c:v>
                </c:pt>
                <c:pt idx="1">
                  <c:v>1.6593801933335262</c:v>
                </c:pt>
                <c:pt idx="2">
                  <c:v>3.097424179188262</c:v>
                </c:pt>
                <c:pt idx="3">
                  <c:v>3.842894922025488</c:v>
                </c:pt>
                <c:pt idx="4">
                  <c:v>20.446282581290966</c:v>
                </c:pt>
                <c:pt idx="5">
                  <c:v>32.90721265521177</c:v>
                </c:pt>
                <c:pt idx="6">
                  <c:v>35.483493017276864</c:v>
                </c:pt>
              </c:numCache>
            </c:numRef>
          </c:val>
        </c:ser>
        <c:ser>
          <c:idx val="1"/>
          <c:order val="1"/>
          <c:tx>
            <c:strRef>
              <c:f>Work!$M$29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Work!$M$20:$M$26</c:f>
              <c:strCache>
                <c:ptCount val="7"/>
                <c:pt idx="0">
                  <c:v>    Afrique</c:v>
                </c:pt>
                <c:pt idx="1">
                  <c:v>    Moyen-Orient</c:v>
                </c:pt>
                <c:pt idx="2">
                  <c:v>    Europe c./o., Etats baltes, CEI</c:v>
                </c:pt>
                <c:pt idx="3">
                  <c:v>    Amérique latine</c:v>
                </c:pt>
                <c:pt idx="4">
                  <c:v>    Amérique du Nord</c:v>
                </c:pt>
                <c:pt idx="5">
                  <c:v>    Europe occidentale</c:v>
                </c:pt>
                <c:pt idx="6">
                  <c:v>    Asie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0.16806738663094273</c:v>
                </c:pt>
                <c:pt idx="1">
                  <c:v>0.6174614737122832</c:v>
                </c:pt>
                <c:pt idx="2">
                  <c:v>2.3258835790713013</c:v>
                </c:pt>
                <c:pt idx="3">
                  <c:v>3.6333940227758466</c:v>
                </c:pt>
                <c:pt idx="4">
                  <c:v>13.118049411559099</c:v>
                </c:pt>
                <c:pt idx="5">
                  <c:v>27.013054750607314</c:v>
                </c:pt>
                <c:pt idx="6">
                  <c:v>53.12408937564318</c:v>
                </c:pt>
              </c:numCache>
            </c:numRef>
          </c:val>
        </c:ser>
        <c:gapWidth val="70"/>
        <c:axId val="64030153"/>
        <c:axId val="39400466"/>
      </c:barChart>
      <c:catAx>
        <c:axId val="640301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400466"/>
        <c:crosses val="autoZero"/>
        <c:auto val="1"/>
        <c:lblOffset val="100"/>
        <c:noMultiLvlLbl val="0"/>
      </c:catAx>
      <c:valAx>
        <c:axId val="39400466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0301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45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305"/>
          <c:w val="0.90525"/>
          <c:h val="0.85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Work!$N$19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Work!$N$20:$N$26</c:f>
              <c:strCache>
                <c:ptCount val="7"/>
                <c:pt idx="0">
                  <c:v>    África</c:v>
                </c:pt>
                <c:pt idx="1">
                  <c:v>    Oriente Medio</c:v>
                </c:pt>
                <c:pt idx="2">
                  <c:v>    Europa C./O., Estados Bálticos, CEI</c:v>
                </c:pt>
                <c:pt idx="3">
                  <c:v>    América Latina</c:v>
                </c:pt>
                <c:pt idx="4">
                  <c:v>    América del Norte</c:v>
                </c:pt>
                <c:pt idx="5">
                  <c:v>    Europa Occidental</c:v>
                </c:pt>
                <c:pt idx="6">
                  <c:v>    Asia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1.0054008550715672</c:v>
                </c:pt>
                <c:pt idx="1">
                  <c:v>1.6593801933335262</c:v>
                </c:pt>
                <c:pt idx="2">
                  <c:v>3.097424179188262</c:v>
                </c:pt>
                <c:pt idx="3">
                  <c:v>3.842894922025488</c:v>
                </c:pt>
                <c:pt idx="4">
                  <c:v>20.446282581290966</c:v>
                </c:pt>
                <c:pt idx="5">
                  <c:v>32.90721265521177</c:v>
                </c:pt>
                <c:pt idx="6">
                  <c:v>35.483493017276864</c:v>
                </c:pt>
              </c:numCache>
            </c:numRef>
          </c:val>
        </c:ser>
        <c:ser>
          <c:idx val="1"/>
          <c:order val="1"/>
          <c:tx>
            <c:strRef>
              <c:f>Work!$N$29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Work!$N$20:$N$26</c:f>
              <c:strCache>
                <c:ptCount val="7"/>
                <c:pt idx="0">
                  <c:v>    África</c:v>
                </c:pt>
                <c:pt idx="1">
                  <c:v>    Oriente Medio</c:v>
                </c:pt>
                <c:pt idx="2">
                  <c:v>    Europa C./O., Estados Bálticos, CEI</c:v>
                </c:pt>
                <c:pt idx="3">
                  <c:v>    América Latina</c:v>
                </c:pt>
                <c:pt idx="4">
                  <c:v>    América del Norte</c:v>
                </c:pt>
                <c:pt idx="5">
                  <c:v>    Europa Occidental</c:v>
                </c:pt>
                <c:pt idx="6">
                  <c:v>    Asia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0.16806738663094273</c:v>
                </c:pt>
                <c:pt idx="1">
                  <c:v>0.6174614737122832</c:v>
                </c:pt>
                <c:pt idx="2">
                  <c:v>2.3258835790713013</c:v>
                </c:pt>
                <c:pt idx="3">
                  <c:v>3.6333940227758466</c:v>
                </c:pt>
                <c:pt idx="4">
                  <c:v>13.118049411559099</c:v>
                </c:pt>
                <c:pt idx="5">
                  <c:v>27.013054750607314</c:v>
                </c:pt>
                <c:pt idx="6">
                  <c:v>53.12408937564318</c:v>
                </c:pt>
              </c:numCache>
            </c:numRef>
          </c:val>
        </c:ser>
        <c:gapWidth val="70"/>
        <c:axId val="19059875"/>
        <c:axId val="37321148"/>
      </c:barChart>
      <c:catAx>
        <c:axId val="190598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321148"/>
        <c:crosses val="autoZero"/>
        <c:auto val="1"/>
        <c:lblOffset val="100"/>
        <c:noMultiLvlLbl val="0"/>
      </c:catAx>
      <c:valAx>
        <c:axId val="37321148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0598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"/>
          <c:y val="0.45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7</xdr:col>
      <xdr:colOff>9525</xdr:colOff>
      <xdr:row>28</xdr:row>
      <xdr:rowOff>171450</xdr:rowOff>
    </xdr:to>
    <xdr:graphicFrame>
      <xdr:nvGraphicFramePr>
        <xdr:cNvPr id="1" name="Chart 1"/>
        <xdr:cNvGraphicFramePr/>
      </xdr:nvGraphicFramePr>
      <xdr:xfrm>
        <a:off x="0" y="495300"/>
        <a:ext cx="45339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38100</xdr:rowOff>
    </xdr:from>
    <xdr:to>
      <xdr:col>7</xdr:col>
      <xdr:colOff>38100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28575" y="666750"/>
        <a:ext cx="45339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85725</xdr:rowOff>
    </xdr:from>
    <xdr:to>
      <xdr:col>7</xdr:col>
      <xdr:colOff>28575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19050" y="714375"/>
        <a:ext cx="45339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9"/>
  <sheetViews>
    <sheetView zoomScale="150" zoomScaleNormal="150" workbookViewId="0" topLeftCell="D14">
      <selection activeCell="H20" sqref="H20"/>
    </sheetView>
  </sheetViews>
  <sheetFormatPr defaultColWidth="9.00390625" defaultRowHeight="9" customHeight="1"/>
  <cols>
    <col min="1" max="1" width="3.00390625" style="2" customWidth="1"/>
    <col min="2" max="2" width="12.625" style="2" customWidth="1"/>
    <col min="3" max="4" width="6.625" style="2" customWidth="1"/>
    <col min="5" max="5" width="8.00390625" style="2" customWidth="1"/>
    <col min="6" max="6" width="2.00390625" style="2" customWidth="1"/>
    <col min="7" max="7" width="13.00390625" style="2" customWidth="1"/>
    <col min="8" max="9" width="6.625" style="2" customWidth="1"/>
    <col min="10" max="10" width="9.125" style="2" customWidth="1"/>
    <col min="11" max="11" width="2.125" style="2" customWidth="1"/>
    <col min="12" max="12" width="2.25390625" style="2" customWidth="1"/>
    <col min="13" max="13" width="8.75390625" style="2" customWidth="1"/>
    <col min="14" max="14" width="8.25390625" style="2" customWidth="1"/>
    <col min="15" max="16384" width="6.625" style="2" customWidth="1"/>
  </cols>
  <sheetData>
    <row r="1" ht="15" customHeight="1">
      <c r="B1" s="4" t="s">
        <v>41</v>
      </c>
    </row>
    <row r="2" ht="19.5" customHeight="1">
      <c r="B2" s="5" t="s">
        <v>42</v>
      </c>
    </row>
    <row r="5" spans="2:10" ht="9" customHeight="1">
      <c r="B5" s="32" t="s">
        <v>15</v>
      </c>
      <c r="C5" s="32"/>
      <c r="D5" s="32"/>
      <c r="E5" s="32"/>
      <c r="G5" s="32" t="s">
        <v>19</v>
      </c>
      <c r="H5" s="33"/>
      <c r="I5" s="33"/>
      <c r="J5" s="33"/>
    </row>
    <row r="6" spans="2:10" ht="9" customHeight="1">
      <c r="B6" s="9">
        <v>2003</v>
      </c>
      <c r="C6" s="31" t="s">
        <v>12</v>
      </c>
      <c r="D6" s="31" t="s">
        <v>13</v>
      </c>
      <c r="E6" s="31" t="s">
        <v>14</v>
      </c>
      <c r="G6" s="7">
        <f>B6</f>
        <v>2003</v>
      </c>
      <c r="H6" s="31" t="s">
        <v>12</v>
      </c>
      <c r="I6" s="31" t="s">
        <v>13</v>
      </c>
      <c r="J6" s="31" t="s">
        <v>14</v>
      </c>
    </row>
    <row r="7" spans="3:10" ht="9" customHeight="1">
      <c r="C7" s="31"/>
      <c r="D7" s="31"/>
      <c r="E7" s="31"/>
      <c r="H7" s="31"/>
      <c r="I7" s="31"/>
      <c r="J7" s="31"/>
    </row>
    <row r="8" spans="1:10" ht="9" customHeight="1">
      <c r="A8" s="2">
        <v>1</v>
      </c>
      <c r="B8" s="2" t="s">
        <v>8</v>
      </c>
      <c r="C8" s="18">
        <v>933086.6324346951</v>
      </c>
      <c r="D8" s="18">
        <v>933086.6324346951</v>
      </c>
      <c r="E8" s="17">
        <f>SUM(C8:D8)</f>
        <v>1866173.2648693903</v>
      </c>
      <c r="G8" s="2" t="s">
        <v>11</v>
      </c>
      <c r="H8" s="18">
        <v>1568.2143181356626</v>
      </c>
      <c r="I8" s="18">
        <v>9381.260981056916</v>
      </c>
      <c r="J8" s="17">
        <v>10949.475299192578</v>
      </c>
    </row>
    <row r="9" spans="1:14" ht="9" customHeight="1">
      <c r="A9" s="2">
        <v>2</v>
      </c>
      <c r="B9" s="2" t="s">
        <v>5</v>
      </c>
      <c r="C9" s="17">
        <v>122402.76549543615</v>
      </c>
      <c r="D9" s="17">
        <v>190781.5295958495</v>
      </c>
      <c r="E9" s="17">
        <f aca="true" t="shared" si="0" ref="E9:E16">SUM(C9:D9)</f>
        <v>313184.29509128566</v>
      </c>
      <c r="G9" s="2" t="s">
        <v>10</v>
      </c>
      <c r="H9" s="18">
        <v>5761.450471643583</v>
      </c>
      <c r="I9" s="18">
        <v>15483.454765264132</v>
      </c>
      <c r="J9" s="17">
        <v>21244.905236907714</v>
      </c>
      <c r="M9" s="2" t="s">
        <v>25</v>
      </c>
      <c r="N9" s="2" t="s">
        <v>26</v>
      </c>
    </row>
    <row r="10" spans="1:14" ht="9" customHeight="1">
      <c r="A10" s="2">
        <v>3</v>
      </c>
      <c r="B10" s="2" t="s">
        <v>9</v>
      </c>
      <c r="C10" s="17">
        <v>33902.71393020265</v>
      </c>
      <c r="D10" s="17">
        <v>35857.53881593153</v>
      </c>
      <c r="E10" s="17">
        <f t="shared" si="0"/>
        <v>69760.25274613418</v>
      </c>
      <c r="G10" s="2" t="s">
        <v>24</v>
      </c>
      <c r="H10" s="18">
        <v>21702.508762307967</v>
      </c>
      <c r="I10" s="18">
        <v>28901.65096580575</v>
      </c>
      <c r="J10" s="17">
        <v>50604.15972811372</v>
      </c>
      <c r="M10" s="2" t="s">
        <v>27</v>
      </c>
      <c r="N10" s="2" t="s">
        <v>28</v>
      </c>
    </row>
    <row r="11" spans="1:14" ht="9" customHeight="1">
      <c r="A11" s="2">
        <v>4</v>
      </c>
      <c r="B11" s="2" t="s">
        <v>3</v>
      </c>
      <c r="C11" s="17">
        <v>252055.20289018223</v>
      </c>
      <c r="D11" s="17">
        <v>307052.80239263934</v>
      </c>
      <c r="E11" s="17">
        <f t="shared" si="0"/>
        <v>559108.0052828216</v>
      </c>
      <c r="G11" s="2" t="s">
        <v>9</v>
      </c>
      <c r="H11" s="18">
        <v>33902.71393020265</v>
      </c>
      <c r="I11" s="18">
        <v>35857.53881593153</v>
      </c>
      <c r="J11" s="17">
        <v>69760.25274613418</v>
      </c>
      <c r="M11" s="2" t="s">
        <v>29</v>
      </c>
      <c r="N11" s="2" t="s">
        <v>30</v>
      </c>
    </row>
    <row r="12" spans="1:14" ht="9" customHeight="1">
      <c r="A12" s="2">
        <v>5</v>
      </c>
      <c r="B12" s="2" t="s">
        <v>24</v>
      </c>
      <c r="C12" s="17">
        <v>21702.508762307967</v>
      </c>
      <c r="D12" s="17">
        <v>28901.65096580575</v>
      </c>
      <c r="E12" s="17">
        <f t="shared" si="0"/>
        <v>50604.15972811372</v>
      </c>
      <c r="G12" s="2" t="s">
        <v>5</v>
      </c>
      <c r="H12" s="18">
        <v>122402.76549543615</v>
      </c>
      <c r="I12" s="18">
        <v>190781.5295958495</v>
      </c>
      <c r="J12" s="17">
        <v>313184.29509128566</v>
      </c>
      <c r="M12" s="2" t="s">
        <v>31</v>
      </c>
      <c r="N12" s="2" t="s">
        <v>32</v>
      </c>
    </row>
    <row r="13" spans="1:14" ht="9" customHeight="1">
      <c r="A13" s="2">
        <v>6</v>
      </c>
      <c r="B13" s="2" t="s">
        <v>11</v>
      </c>
      <c r="C13" s="17">
        <v>1568.2143181356626</v>
      </c>
      <c r="D13" s="17">
        <v>9381.260981056916</v>
      </c>
      <c r="E13" s="17">
        <f t="shared" si="0"/>
        <v>10949.475299192578</v>
      </c>
      <c r="G13" s="2" t="s">
        <v>3</v>
      </c>
      <c r="H13" s="18">
        <v>252055.20289018223</v>
      </c>
      <c r="I13" s="18">
        <v>307052.80239263934</v>
      </c>
      <c r="J13" s="17">
        <v>559108.0052828216</v>
      </c>
      <c r="M13" s="2" t="s">
        <v>33</v>
      </c>
      <c r="N13" s="2" t="s">
        <v>34</v>
      </c>
    </row>
    <row r="14" spans="1:14" ht="9" customHeight="1">
      <c r="A14" s="2">
        <v>7</v>
      </c>
      <c r="B14" s="2" t="s">
        <v>10</v>
      </c>
      <c r="C14" s="17">
        <v>5761.450471643583</v>
      </c>
      <c r="D14" s="17">
        <v>15483.454765264132</v>
      </c>
      <c r="E14" s="17">
        <f t="shared" si="0"/>
        <v>21244.905236907714</v>
      </c>
      <c r="G14" s="2" t="s">
        <v>4</v>
      </c>
      <c r="H14" s="18">
        <v>495693.77656678663</v>
      </c>
      <c r="I14" s="18">
        <v>331091.73006510886</v>
      </c>
      <c r="J14" s="17">
        <v>826785.5066318954</v>
      </c>
      <c r="M14" s="2" t="s">
        <v>35</v>
      </c>
      <c r="N14" s="2" t="s">
        <v>36</v>
      </c>
    </row>
    <row r="15" spans="1:14" ht="9" customHeight="1">
      <c r="A15" s="2">
        <v>8</v>
      </c>
      <c r="B15" s="2" t="s">
        <v>4</v>
      </c>
      <c r="C15" s="17">
        <v>495693.77656678663</v>
      </c>
      <c r="D15" s="17">
        <v>331091.73006510886</v>
      </c>
      <c r="E15" s="17">
        <f t="shared" si="0"/>
        <v>826785.5066318954</v>
      </c>
      <c r="G15" s="2" t="s">
        <v>8</v>
      </c>
      <c r="H15" s="18">
        <v>933086.6324346951</v>
      </c>
      <c r="I15" s="18">
        <v>933086.6324346951</v>
      </c>
      <c r="J15" s="17">
        <v>1866173.2648693903</v>
      </c>
      <c r="M15" s="2" t="s">
        <v>37</v>
      </c>
      <c r="N15" s="2" t="s">
        <v>38</v>
      </c>
    </row>
    <row r="16" spans="1:5" ht="9" customHeight="1">
      <c r="A16" s="2">
        <v>9</v>
      </c>
      <c r="B16" s="2" t="s">
        <v>16</v>
      </c>
      <c r="C16" s="2">
        <f>C8-(SUM(C9:C15))</f>
        <v>0</v>
      </c>
      <c r="D16" s="17">
        <f>D8-(SUM(D9:D15))</f>
        <v>14536.664853038965</v>
      </c>
      <c r="E16" s="17">
        <f t="shared" si="0"/>
        <v>14536.664853038965</v>
      </c>
    </row>
    <row r="18" spans="3:9" ht="9" customHeight="1">
      <c r="C18" s="2">
        <v>2</v>
      </c>
      <c r="D18" s="2">
        <v>3</v>
      </c>
      <c r="G18" s="14" t="s">
        <v>17</v>
      </c>
      <c r="H18" s="15"/>
      <c r="I18" s="15"/>
    </row>
    <row r="19" spans="2:14" ht="9" customHeight="1">
      <c r="B19" s="2" t="s">
        <v>47</v>
      </c>
      <c r="C19" s="18">
        <v>844824.5773290787</v>
      </c>
      <c r="D19" s="18">
        <v>933086.6324346951</v>
      </c>
      <c r="E19" s="17" t="s">
        <v>48</v>
      </c>
      <c r="G19" s="16"/>
      <c r="H19" s="12" t="s">
        <v>2</v>
      </c>
      <c r="I19" s="12" t="s">
        <v>1</v>
      </c>
      <c r="M19" s="2" t="s">
        <v>20</v>
      </c>
      <c r="N19" s="2" t="s">
        <v>21</v>
      </c>
    </row>
    <row r="20" spans="3:14" ht="9" customHeight="1">
      <c r="C20" s="18"/>
      <c r="D20" s="18"/>
      <c r="E20" s="17"/>
      <c r="G20" s="15" t="str">
        <f aca="true" t="shared" si="1" ref="G20:G26">G8</f>
        <v>Africa</v>
      </c>
      <c r="H20" s="13">
        <f>I8/I$15*100</f>
        <v>1.0054008550715672</v>
      </c>
      <c r="I20" s="13">
        <f>H8/H$15*100</f>
        <v>0.16806738663094273</v>
      </c>
      <c r="M20" s="2" t="str">
        <f>VLOOKUP(G20,$B$8:$N$15,12,FALSE)</f>
        <v>    Afrique</v>
      </c>
      <c r="N20" s="2" t="str">
        <f>VLOOKUP(G20,$B$8:$N$15,13,FALSE)</f>
        <v>    África</v>
      </c>
    </row>
    <row r="21" spans="2:14" ht="9" customHeight="1">
      <c r="B21" s="2" t="s">
        <v>51</v>
      </c>
      <c r="C21" s="2">
        <v>119007.14456499899</v>
      </c>
      <c r="D21" s="2">
        <v>122402.76549543615</v>
      </c>
      <c r="E21" s="17" t="s">
        <v>49</v>
      </c>
      <c r="G21" s="15" t="str">
        <f t="shared" si="1"/>
        <v>Middle East</v>
      </c>
      <c r="H21" s="13">
        <f aca="true" t="shared" si="2" ref="H21:H26">I9/I$15*100</f>
        <v>1.6593801933335262</v>
      </c>
      <c r="I21" s="13">
        <f aca="true" t="shared" si="3" ref="I21:I26">H9/H$15*100</f>
        <v>0.6174614737122832</v>
      </c>
      <c r="M21" s="2" t="str">
        <f aca="true" t="shared" si="4" ref="M21:M26">VLOOKUP(G21,$B$8:$N$15,12,FALSE)</f>
        <v>    Moyen-Orient</v>
      </c>
      <c r="N21" s="2" t="str">
        <f aca="true" t="shared" si="5" ref="N21:N26">VLOOKUP(G21,$B$8:$N$15,13,FALSE)</f>
        <v>    Oriente Medio</v>
      </c>
    </row>
    <row r="22" spans="3:14" ht="9" customHeight="1">
      <c r="C22" s="18">
        <v>180405.60540444846</v>
      </c>
      <c r="D22" s="18">
        <v>190781.5295958495</v>
      </c>
      <c r="E22" s="17" t="s">
        <v>50</v>
      </c>
      <c r="G22" s="15" t="str">
        <f t="shared" si="1"/>
        <v>C./E. Europe/Baltic States/CIS</v>
      </c>
      <c r="H22" s="13">
        <f t="shared" si="2"/>
        <v>3.097424179188262</v>
      </c>
      <c r="I22" s="13">
        <f t="shared" si="3"/>
        <v>2.3258835790713013</v>
      </c>
      <c r="M22" s="2" t="str">
        <f t="shared" si="4"/>
        <v>    Europe c./o., Etats baltes, CEI</v>
      </c>
      <c r="N22" s="2" t="str">
        <f t="shared" si="5"/>
        <v>    Europa C./O., Estados Bálticos, CEI</v>
      </c>
    </row>
    <row r="23" spans="3:14" ht="9" customHeight="1">
      <c r="C23" s="18"/>
      <c r="D23" s="18"/>
      <c r="E23" s="17"/>
      <c r="G23" s="15" t="str">
        <f t="shared" si="1"/>
        <v>Latin America</v>
      </c>
      <c r="H23" s="13">
        <f t="shared" si="2"/>
        <v>3.842894922025488</v>
      </c>
      <c r="I23" s="13">
        <f t="shared" si="3"/>
        <v>3.6333940227758466</v>
      </c>
      <c r="M23" s="2" t="str">
        <f t="shared" si="4"/>
        <v>    Amérique latine</v>
      </c>
      <c r="N23" s="2" t="str">
        <f t="shared" si="5"/>
        <v>    América Latina</v>
      </c>
    </row>
    <row r="24" spans="2:14" ht="9" customHeight="1">
      <c r="B24" s="2" t="s">
        <v>52</v>
      </c>
      <c r="C24" s="18">
        <v>35696.5898431478</v>
      </c>
      <c r="D24" s="18">
        <v>33902.71393020265</v>
      </c>
      <c r="E24" s="17" t="s">
        <v>49</v>
      </c>
      <c r="G24" s="15" t="str">
        <f t="shared" si="1"/>
        <v>North America</v>
      </c>
      <c r="H24" s="13">
        <f t="shared" si="2"/>
        <v>20.446282581290966</v>
      </c>
      <c r="I24" s="13">
        <f t="shared" si="3"/>
        <v>13.118049411559099</v>
      </c>
      <c r="M24" s="2" t="str">
        <f t="shared" si="4"/>
        <v>    Amérique du Nord</v>
      </c>
      <c r="N24" s="2" t="str">
        <f t="shared" si="5"/>
        <v>    América del Norte</v>
      </c>
    </row>
    <row r="25" spans="3:14" ht="9" customHeight="1">
      <c r="C25" s="18">
        <v>34296.16517500191</v>
      </c>
      <c r="D25" s="18">
        <v>35857.53881593153</v>
      </c>
      <c r="E25" s="17" t="s">
        <v>50</v>
      </c>
      <c r="G25" s="15" t="str">
        <f t="shared" si="1"/>
        <v>Western Europe</v>
      </c>
      <c r="H25" s="13">
        <f t="shared" si="2"/>
        <v>32.90721265521177</v>
      </c>
      <c r="I25" s="13">
        <f t="shared" si="3"/>
        <v>27.013054750607314</v>
      </c>
      <c r="M25" s="2" t="str">
        <f t="shared" si="4"/>
        <v>    Europe occidentale</v>
      </c>
      <c r="N25" s="2" t="str">
        <f t="shared" si="5"/>
        <v>    Europa Occidental</v>
      </c>
    </row>
    <row r="26" spans="3:14" ht="9" customHeight="1">
      <c r="C26" s="18"/>
      <c r="D26" s="18"/>
      <c r="E26" s="17"/>
      <c r="G26" s="15" t="str">
        <f t="shared" si="1"/>
        <v>Asia</v>
      </c>
      <c r="H26" s="13">
        <f t="shared" si="2"/>
        <v>35.483493017276864</v>
      </c>
      <c r="I26" s="13">
        <f t="shared" si="3"/>
        <v>53.12408937564318</v>
      </c>
      <c r="M26" s="2" t="str">
        <f t="shared" si="4"/>
        <v>    Asie</v>
      </c>
      <c r="N26" s="2" t="str">
        <f t="shared" si="5"/>
        <v>    Asia</v>
      </c>
    </row>
    <row r="27" spans="2:5" ht="9" customHeight="1">
      <c r="B27" s="2" t="s">
        <v>53</v>
      </c>
      <c r="C27" s="6">
        <v>245344.66218490826</v>
      </c>
      <c r="D27" s="18">
        <v>252055.20289018223</v>
      </c>
      <c r="E27" s="17" t="s">
        <v>49</v>
      </c>
    </row>
    <row r="28" spans="3:10" ht="9" customHeight="1">
      <c r="C28" s="2">
        <v>290196.03306747024</v>
      </c>
      <c r="D28" s="2">
        <v>307052.80239263934</v>
      </c>
      <c r="E28" s="17" t="s">
        <v>50</v>
      </c>
      <c r="G28" s="8" t="s">
        <v>18</v>
      </c>
      <c r="J28" s="20"/>
    </row>
    <row r="29" spans="8:14" ht="9" customHeight="1">
      <c r="H29" s="12" t="str">
        <f>I19</f>
        <v>Exports</v>
      </c>
      <c r="I29" s="10" t="str">
        <f>H19</f>
        <v>Imports</v>
      </c>
      <c r="M29" s="2" t="s">
        <v>22</v>
      </c>
      <c r="N29" s="2" t="s">
        <v>23</v>
      </c>
    </row>
    <row r="30" spans="2:14" ht="9" customHeight="1">
      <c r="B30" s="2" t="s">
        <v>54</v>
      </c>
      <c r="C30" s="2">
        <v>16698.87668952415</v>
      </c>
      <c r="D30" s="2">
        <v>21702.508762307967</v>
      </c>
      <c r="E30" s="17" t="s">
        <v>49</v>
      </c>
      <c r="G30" s="2" t="str">
        <f>G26</f>
        <v>Asia</v>
      </c>
      <c r="H30" s="11">
        <f>I26</f>
        <v>53.12408937564318</v>
      </c>
      <c r="I30" s="11">
        <f>H26</f>
        <v>35.483493017276864</v>
      </c>
      <c r="J30" s="19"/>
      <c r="K30" s="19"/>
      <c r="M30" s="2" t="str">
        <f>VLOOKUP(G30,$B$8:$N$15,12,FALSE)</f>
        <v>    Asie</v>
      </c>
      <c r="N30" s="2" t="str">
        <f>VLOOKUP(G30,$B$8:$N$15,13,FALSE)</f>
        <v>    Asia</v>
      </c>
    </row>
    <row r="31" spans="3:14" ht="9" customHeight="1">
      <c r="C31" s="2">
        <v>22596.59778837915</v>
      </c>
      <c r="D31" s="2">
        <v>28901.65096580575</v>
      </c>
      <c r="E31" s="17" t="s">
        <v>50</v>
      </c>
      <c r="G31" s="2" t="str">
        <f>G25</f>
        <v>Western Europe</v>
      </c>
      <c r="H31" s="11">
        <f>I25</f>
        <v>27.013054750607314</v>
      </c>
      <c r="I31" s="11">
        <f>H25</f>
        <v>32.90721265521177</v>
      </c>
      <c r="J31" s="19"/>
      <c r="K31" s="19"/>
      <c r="M31" s="2" t="str">
        <f aca="true" t="shared" si="6" ref="M31:M36">VLOOKUP(G31,$B$8:$N$15,12,FALSE)</f>
        <v>    Europe occidentale</v>
      </c>
      <c r="N31" s="2" t="str">
        <f aca="true" t="shared" si="7" ref="N31:N36">VLOOKUP(G31,$B$8:$N$15,13,FALSE)</f>
        <v>    Europa Occidental</v>
      </c>
    </row>
    <row r="32" spans="7:14" ht="9" customHeight="1">
      <c r="G32" s="2" t="str">
        <f>G24</f>
        <v>North America</v>
      </c>
      <c r="H32" s="11">
        <f>I24</f>
        <v>13.118049411559099</v>
      </c>
      <c r="I32" s="11">
        <f>H24</f>
        <v>20.446282581290966</v>
      </c>
      <c r="J32" s="19"/>
      <c r="K32" s="19"/>
      <c r="M32" s="2" t="str">
        <f t="shared" si="6"/>
        <v>    Amérique du Nord</v>
      </c>
      <c r="N32" s="2" t="str">
        <f t="shared" si="7"/>
        <v>    América del Norte</v>
      </c>
    </row>
    <row r="33" spans="2:14" ht="9" customHeight="1">
      <c r="B33" s="2" t="s">
        <v>55</v>
      </c>
      <c r="C33" s="2">
        <v>1305.8390225582034</v>
      </c>
      <c r="D33" s="2">
        <v>1568.2143181356626</v>
      </c>
      <c r="E33" s="17" t="s">
        <v>49</v>
      </c>
      <c r="G33" s="2" t="str">
        <f>G23</f>
        <v>Latin America</v>
      </c>
      <c r="H33" s="11">
        <f>I23</f>
        <v>3.6333940227758466</v>
      </c>
      <c r="I33" s="11">
        <f>H23</f>
        <v>3.842894922025488</v>
      </c>
      <c r="J33" s="19"/>
      <c r="K33" s="19"/>
      <c r="M33" s="2" t="str">
        <f t="shared" si="6"/>
        <v>    Amérique latine</v>
      </c>
      <c r="N33" s="2" t="str">
        <f t="shared" si="7"/>
        <v>    América Latina</v>
      </c>
    </row>
    <row r="34" spans="3:14" ht="9" customHeight="1">
      <c r="C34" s="2">
        <v>7686.17187335577</v>
      </c>
      <c r="D34" s="2">
        <v>9381.260981056916</v>
      </c>
      <c r="E34" s="17" t="s">
        <v>50</v>
      </c>
      <c r="G34" s="2" t="str">
        <f>G22</f>
        <v>C./E. Europe/Baltic States/CIS</v>
      </c>
      <c r="H34" s="11">
        <f>I22</f>
        <v>2.3258835790713013</v>
      </c>
      <c r="I34" s="11">
        <f>H22</f>
        <v>3.097424179188262</v>
      </c>
      <c r="J34" s="19"/>
      <c r="K34" s="19"/>
      <c r="M34" s="2" t="str">
        <f t="shared" si="6"/>
        <v>    Europe c./o., Etats baltes, CEI</v>
      </c>
      <c r="N34" s="2" t="str">
        <f t="shared" si="7"/>
        <v>    Europa C./O., Estados Bálticos, CEI</v>
      </c>
    </row>
    <row r="35" spans="7:14" ht="9" customHeight="1">
      <c r="G35" s="2" t="str">
        <f>G21</f>
        <v>Middle East</v>
      </c>
      <c r="H35" s="11">
        <f>I21</f>
        <v>0.6174614737122832</v>
      </c>
      <c r="I35" s="11">
        <f>H21</f>
        <v>1.6593801933335262</v>
      </c>
      <c r="J35" s="19"/>
      <c r="K35" s="19"/>
      <c r="M35" s="2" t="str">
        <f t="shared" si="6"/>
        <v>    Moyen-Orient</v>
      </c>
      <c r="N35" s="2" t="str">
        <f t="shared" si="7"/>
        <v>    Oriente Medio</v>
      </c>
    </row>
    <row r="36" spans="2:14" ht="9" customHeight="1">
      <c r="B36" s="2" t="s">
        <v>56</v>
      </c>
      <c r="C36" s="2">
        <v>5083.378055375544</v>
      </c>
      <c r="D36" s="2">
        <v>5761.450471643583</v>
      </c>
      <c r="E36" s="17" t="s">
        <v>49</v>
      </c>
      <c r="G36" s="2" t="str">
        <f>G20</f>
        <v>Africa</v>
      </c>
      <c r="H36" s="11">
        <f>I20</f>
        <v>0.16806738663094273</v>
      </c>
      <c r="I36" s="11">
        <f>H20</f>
        <v>1.0054008550715672</v>
      </c>
      <c r="J36" s="19"/>
      <c r="K36" s="19"/>
      <c r="M36" s="2" t="str">
        <f t="shared" si="6"/>
        <v>    Afrique</v>
      </c>
      <c r="N36" s="2" t="str">
        <f t="shared" si="7"/>
        <v>    África</v>
      </c>
    </row>
    <row r="37" spans="3:5" ht="9" customHeight="1">
      <c r="C37" s="2">
        <v>12379.082306184431</v>
      </c>
      <c r="D37" s="2">
        <v>15483.454765264132</v>
      </c>
      <c r="E37" s="17" t="s">
        <v>50</v>
      </c>
    </row>
    <row r="39" spans="2:5" ht="9" customHeight="1">
      <c r="B39" s="2" t="s">
        <v>57</v>
      </c>
      <c r="C39" s="2">
        <v>421688.08696856577</v>
      </c>
      <c r="D39" s="2">
        <v>495693.77656678663</v>
      </c>
      <c r="E39" s="17" t="s">
        <v>49</v>
      </c>
    </row>
    <row r="40" spans="3:5" ht="9" customHeight="1">
      <c r="C40" s="2">
        <v>285937.48964105314</v>
      </c>
      <c r="D40" s="2">
        <v>331091.73006510886</v>
      </c>
      <c r="E40" s="17" t="s">
        <v>50</v>
      </c>
    </row>
    <row r="42" ht="9" customHeight="1">
      <c r="E42" s="17"/>
    </row>
    <row r="43" ht="9" customHeight="1">
      <c r="E43" s="17"/>
    </row>
    <row r="45" ht="9" customHeight="1">
      <c r="E45" s="17" t="s">
        <v>49</v>
      </c>
    </row>
    <row r="46" ht="9" customHeight="1">
      <c r="E46" s="17" t="s">
        <v>50</v>
      </c>
    </row>
    <row r="48" ht="9" customHeight="1">
      <c r="E48" s="17" t="s">
        <v>49</v>
      </c>
    </row>
    <row r="49" ht="9" customHeight="1">
      <c r="E49" s="17" t="s">
        <v>50</v>
      </c>
    </row>
  </sheetData>
  <mergeCells count="8">
    <mergeCell ref="H6:H7"/>
    <mergeCell ref="I6:I7"/>
    <mergeCell ref="J6:J7"/>
    <mergeCell ref="G5:J5"/>
    <mergeCell ref="C6:C7"/>
    <mergeCell ref="D6:D7"/>
    <mergeCell ref="E6:E7"/>
    <mergeCell ref="B5:E5"/>
  </mergeCells>
  <printOptions/>
  <pageMargins left="0.787" right="4.213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1"/>
  <sheetViews>
    <sheetView workbookViewId="0" topLeftCell="A1">
      <selection activeCell="F13" sqref="F13"/>
    </sheetView>
  </sheetViews>
  <sheetFormatPr defaultColWidth="9.00390625" defaultRowHeight="15"/>
  <sheetData>
    <row r="2" spans="2:3" ht="15.75">
      <c r="B2" s="2" t="s">
        <v>43</v>
      </c>
      <c r="C2" s="2" t="s">
        <v>44</v>
      </c>
    </row>
    <row r="3" spans="2:3" ht="15.75">
      <c r="B3" s="2" t="s">
        <v>20</v>
      </c>
      <c r="C3" s="2" t="s">
        <v>21</v>
      </c>
    </row>
    <row r="4" spans="2:3" ht="15.75">
      <c r="B4" s="2" t="s">
        <v>22</v>
      </c>
      <c r="C4" s="2" t="s">
        <v>23</v>
      </c>
    </row>
    <row r="5" spans="2:3" ht="15.75">
      <c r="B5" s="2" t="s">
        <v>33</v>
      </c>
      <c r="C5" s="2" t="s">
        <v>34</v>
      </c>
    </row>
    <row r="6" spans="2:3" ht="15.75">
      <c r="B6" s="2" t="s">
        <v>35</v>
      </c>
      <c r="C6" s="2" t="s">
        <v>36</v>
      </c>
    </row>
    <row r="7" spans="2:3" ht="15.75">
      <c r="B7" s="2" t="s">
        <v>31</v>
      </c>
      <c r="C7" s="2" t="s">
        <v>32</v>
      </c>
    </row>
    <row r="8" spans="2:3" ht="15.75">
      <c r="B8" s="2" t="s">
        <v>27</v>
      </c>
      <c r="C8" s="2" t="s">
        <v>28</v>
      </c>
    </row>
    <row r="9" spans="2:3" ht="15.75">
      <c r="B9" s="2" t="s">
        <v>25</v>
      </c>
      <c r="C9" s="2" t="s">
        <v>26</v>
      </c>
    </row>
    <row r="10" spans="2:3" ht="15.75">
      <c r="B10" s="2" t="s">
        <v>29</v>
      </c>
      <c r="C10" s="2" t="s">
        <v>30</v>
      </c>
    </row>
    <row r="11" spans="2:3" ht="15.75">
      <c r="B11" s="2" t="s">
        <v>37</v>
      </c>
      <c r="C11" s="2" t="s">
        <v>38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/>
  <dimension ref="A1:E15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7.00390625" style="2" customWidth="1"/>
    <col min="3" max="4" width="10.125" style="2" customWidth="1"/>
    <col min="5" max="5" width="1.625" style="2" customWidth="1"/>
    <col min="6" max="8" width="6.625" style="30" customWidth="1"/>
    <col min="9" max="16384" width="6.625" style="2" customWidth="1"/>
  </cols>
  <sheetData>
    <row r="1" spans="1:5" ht="12" customHeight="1">
      <c r="A1" s="23"/>
      <c r="B1" s="24" t="s">
        <v>41</v>
      </c>
      <c r="C1" s="23"/>
      <c r="D1" s="23"/>
      <c r="E1" s="23"/>
    </row>
    <row r="2" spans="1:5" ht="12.75" customHeight="1">
      <c r="A2" s="23"/>
      <c r="B2" s="25" t="s">
        <v>58</v>
      </c>
      <c r="C2" s="23"/>
      <c r="D2" s="23"/>
      <c r="E2" s="23"/>
    </row>
    <row r="3" spans="1:5" ht="12" customHeight="1">
      <c r="A3" s="23"/>
      <c r="B3" s="26" t="s">
        <v>0</v>
      </c>
      <c r="C3" s="23"/>
      <c r="D3" s="23"/>
      <c r="E3" s="23"/>
    </row>
    <row r="4" spans="1:5" ht="9" customHeight="1">
      <c r="A4" s="23"/>
      <c r="B4" s="23"/>
      <c r="C4" s="23"/>
      <c r="D4" s="23"/>
      <c r="E4" s="23"/>
    </row>
    <row r="5" spans="3:4" ht="9" customHeight="1">
      <c r="C5" s="21" t="s">
        <v>2</v>
      </c>
      <c r="D5" s="21" t="s">
        <v>1</v>
      </c>
    </row>
    <row r="7" spans="2:4" ht="14.25" customHeight="1">
      <c r="B7" s="1" t="s">
        <v>11</v>
      </c>
      <c r="C7" s="22">
        <v>1.0054008550715672</v>
      </c>
      <c r="D7" s="22">
        <v>0.16806738663094273</v>
      </c>
    </row>
    <row r="8" spans="2:4" ht="14.25" customHeight="1">
      <c r="B8" s="1" t="s">
        <v>10</v>
      </c>
      <c r="C8" s="22">
        <v>1.6593801933335262</v>
      </c>
      <c r="D8" s="22">
        <v>0.6174614737122832</v>
      </c>
    </row>
    <row r="9" spans="2:4" ht="14.25" customHeight="1">
      <c r="B9" s="1" t="s">
        <v>24</v>
      </c>
      <c r="C9" s="22">
        <v>3.097424179188262</v>
      </c>
      <c r="D9" s="22">
        <v>2.3258835790713013</v>
      </c>
    </row>
    <row r="10" spans="2:4" ht="14.25" customHeight="1">
      <c r="B10" s="1" t="s">
        <v>9</v>
      </c>
      <c r="C10" s="22">
        <v>3.842894922025488</v>
      </c>
      <c r="D10" s="22">
        <v>3.6333940227758466</v>
      </c>
    </row>
    <row r="11" spans="2:4" ht="14.25" customHeight="1">
      <c r="B11" s="1" t="s">
        <v>5</v>
      </c>
      <c r="C11" s="22">
        <v>20.446282581290966</v>
      </c>
      <c r="D11" s="22">
        <v>13.118049411559099</v>
      </c>
    </row>
    <row r="12" spans="2:4" ht="14.25" customHeight="1">
      <c r="B12" s="1" t="s">
        <v>3</v>
      </c>
      <c r="C12" s="22">
        <v>32.90721265521177</v>
      </c>
      <c r="D12" s="22">
        <v>27.013054750607314</v>
      </c>
    </row>
    <row r="13" spans="2:4" ht="14.25" customHeight="1">
      <c r="B13" s="1" t="s">
        <v>4</v>
      </c>
      <c r="C13" s="22">
        <v>35.483493017276864</v>
      </c>
      <c r="D13" s="22">
        <v>53.12408937564318</v>
      </c>
    </row>
    <row r="14" spans="2:4" ht="9" customHeight="1">
      <c r="B14" s="1"/>
      <c r="C14" s="3"/>
      <c r="D14" s="3"/>
    </row>
    <row r="15" spans="2:4" ht="9" customHeight="1">
      <c r="B15" s="1"/>
      <c r="C15" s="3"/>
      <c r="D15" s="3"/>
    </row>
  </sheetData>
  <printOptions/>
  <pageMargins left="0.7874015748031497" right="0.7874015748031497" top="0.7480314960629921" bottom="6.10236220472441" header="0.5118110236220472" footer="0.5118110236220472"/>
  <pageSetup horizontalDpi="1693" verticalDpi="1693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4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2" max="7" width="9.625" style="0" customWidth="1"/>
    <col min="8" max="8" width="1.625" style="0" customWidth="1"/>
  </cols>
  <sheetData>
    <row r="1" spans="1:8" s="2" customFormat="1" ht="12" customHeight="1">
      <c r="A1" s="23"/>
      <c r="B1" s="24" t="s">
        <v>41</v>
      </c>
      <c r="C1" s="23"/>
      <c r="D1" s="23"/>
      <c r="E1" s="23"/>
      <c r="F1" s="23"/>
      <c r="G1" s="23"/>
      <c r="H1" s="23"/>
    </row>
    <row r="2" spans="1:8" s="2" customFormat="1" ht="12.75" customHeight="1">
      <c r="A2" s="23"/>
      <c r="B2" s="25" t="s">
        <v>58</v>
      </c>
      <c r="C2" s="23"/>
      <c r="D2" s="23"/>
      <c r="E2" s="23"/>
      <c r="F2" s="23"/>
      <c r="G2" s="23"/>
      <c r="H2" s="23"/>
    </row>
    <row r="3" spans="1:8" s="2" customFormat="1" ht="12" customHeight="1">
      <c r="A3" s="23"/>
      <c r="B3" s="26" t="s">
        <v>0</v>
      </c>
      <c r="C3" s="23"/>
      <c r="D3" s="23"/>
      <c r="E3" s="23"/>
      <c r="F3" s="23"/>
      <c r="G3" s="23"/>
      <c r="H3" s="23"/>
    </row>
    <row r="4" spans="1:8" ht="15.75">
      <c r="A4" s="28"/>
      <c r="B4" s="28"/>
      <c r="C4" s="28"/>
      <c r="D4" s="28"/>
      <c r="E4" s="28"/>
      <c r="F4" s="28"/>
      <c r="G4" s="28"/>
      <c r="H4" s="29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H4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2" max="7" width="9.625" style="0" customWidth="1"/>
    <col min="8" max="8" width="1.625" style="0" customWidth="1"/>
  </cols>
  <sheetData>
    <row r="1" spans="1:8" s="2" customFormat="1" ht="12" customHeight="1">
      <c r="A1" s="23"/>
      <c r="B1" s="24" t="s">
        <v>40</v>
      </c>
      <c r="C1" s="23"/>
      <c r="D1" s="23"/>
      <c r="E1" s="23"/>
      <c r="F1" s="23"/>
      <c r="G1" s="23"/>
      <c r="H1" s="23"/>
    </row>
    <row r="2" spans="1:8" s="2" customFormat="1" ht="12.75" customHeight="1">
      <c r="A2" s="23"/>
      <c r="B2" s="25" t="s">
        <v>45</v>
      </c>
      <c r="C2" s="23"/>
      <c r="D2" s="23"/>
      <c r="E2" s="23"/>
      <c r="F2" s="23"/>
      <c r="G2" s="23"/>
      <c r="H2" s="23"/>
    </row>
    <row r="3" spans="1:8" s="2" customFormat="1" ht="12.75" customHeight="1">
      <c r="A3" s="23"/>
      <c r="B3" s="25" t="s">
        <v>60</v>
      </c>
      <c r="C3" s="23"/>
      <c r="D3" s="23"/>
      <c r="E3" s="23"/>
      <c r="F3" s="23"/>
      <c r="G3" s="23"/>
      <c r="H3" s="23"/>
    </row>
    <row r="4" spans="1:8" s="2" customFormat="1" ht="12" customHeight="1">
      <c r="A4" s="23"/>
      <c r="B4" s="27" t="s">
        <v>6</v>
      </c>
      <c r="C4" s="23"/>
      <c r="D4" s="23"/>
      <c r="E4" s="23"/>
      <c r="F4" s="23"/>
      <c r="G4" s="23"/>
      <c r="H4" s="23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H4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2" max="7" width="9.625" style="0" customWidth="1"/>
    <col min="8" max="8" width="1.625" style="0" customWidth="1"/>
  </cols>
  <sheetData>
    <row r="1" spans="1:8" s="2" customFormat="1" ht="12" customHeight="1">
      <c r="A1" s="23"/>
      <c r="B1" s="24" t="s">
        <v>39</v>
      </c>
      <c r="C1" s="23"/>
      <c r="D1" s="23"/>
      <c r="E1" s="23"/>
      <c r="F1" s="23"/>
      <c r="G1" s="23"/>
      <c r="H1" s="23"/>
    </row>
    <row r="2" spans="1:8" s="2" customFormat="1" ht="12.75" customHeight="1">
      <c r="A2" s="23"/>
      <c r="B2" s="25" t="s">
        <v>46</v>
      </c>
      <c r="C2" s="23"/>
      <c r="D2" s="23"/>
      <c r="E2" s="23"/>
      <c r="F2" s="23"/>
      <c r="G2" s="23"/>
      <c r="H2" s="23"/>
    </row>
    <row r="3" spans="1:8" s="2" customFormat="1" ht="12.75" customHeight="1">
      <c r="A3" s="23"/>
      <c r="B3" s="25" t="s">
        <v>59</v>
      </c>
      <c r="C3" s="23"/>
      <c r="D3" s="23"/>
      <c r="E3" s="23"/>
      <c r="F3" s="23"/>
      <c r="G3" s="23"/>
      <c r="H3" s="23"/>
    </row>
    <row r="4" spans="1:8" s="2" customFormat="1" ht="12" customHeight="1">
      <c r="A4" s="23"/>
      <c r="B4" s="26" t="s">
        <v>7</v>
      </c>
      <c r="C4" s="23"/>
      <c r="D4" s="23"/>
      <c r="E4" s="23"/>
      <c r="F4" s="23"/>
      <c r="G4" s="23"/>
      <c r="H4" s="23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Romand</cp:lastModifiedBy>
  <cp:lastPrinted>2004-09-22T13:33:42Z</cp:lastPrinted>
  <dcterms:created xsi:type="dcterms:W3CDTF">1998-09-02T13:37:33Z</dcterms:created>
  <dcterms:modified xsi:type="dcterms:W3CDTF">2004-10-22T15:31:49Z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1126189856</vt:i4>
  </property>
  <property fmtid="{D5CDD505-2E9C-101B-9397-08002B2CF9AE}" pid="3" name="_EmailSubject">
    <vt:lpwstr>charts</vt:lpwstr>
  </property>
  <property fmtid="{D5CDD505-2E9C-101B-9397-08002B2CF9AE}" pid="4" name="_AuthorEmail">
    <vt:lpwstr>Pratikshya.Simkhada@wto.org</vt:lpwstr>
  </property>
  <property fmtid="{D5CDD505-2E9C-101B-9397-08002B2CF9AE}" pid="5" name="_AuthorEmailDisplayName">
    <vt:lpwstr>Simkhada, Pratikshya</vt:lpwstr>
  </property>
  <property fmtid="{D5CDD505-2E9C-101B-9397-08002B2CF9AE}" pid="6" name="_PreviousAdHocReviewCycleID">
    <vt:i4>1985290681</vt:i4>
  </property>
  <property fmtid="{D5CDD505-2E9C-101B-9397-08002B2CF9AE}" pid="7" name="_ReviewingToolsShownOnce">
    <vt:lpwstr/>
  </property>
</Properties>
</file>