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8" yWindow="2628" windowWidth="14220" windowHeight="9840" tabRatio="808" firstSheet="2" activeTab="4"/>
  </bookViews>
  <sheets>
    <sheet name="Difference with PREVIOUS RUN" sheetId="1" state="hidden" r:id="rId1"/>
    <sheet name="PREVIOUS RUN" sheetId="2" state="hidden" r:id="rId2"/>
    <sheet name="English" sheetId="3" r:id="rId3"/>
    <sheet name="French" sheetId="4" r:id="rId4"/>
    <sheet name="Spanish" sheetId="5" r:id="rId5"/>
  </sheets>
  <externalReferences>
    <externalReference r:id="rId8"/>
  </externalReferences>
  <definedNames>
    <definedName name="_Order1" hidden="1">255</definedName>
    <definedName name="Labels" localSheetId="2">'English'!$B$6:$B$10</definedName>
    <definedName name="Labels" localSheetId="3">'French'!$B$6:$B$10</definedName>
    <definedName name="Labels" localSheetId="4">'Spanish'!$B$6:$B$10</definedName>
    <definedName name="labels">'[1]English'!#REF!</definedName>
    <definedName name="_xlnm.Print_Area" localSheetId="2">'English'!$A$1:$F$14</definedName>
    <definedName name="_xlnm.Print_Area" localSheetId="3">'French'!$A$1:$F$14</definedName>
    <definedName name="_xlnm.Print_Area" localSheetId="4">'Spanish'!$A$1:$F$14</definedName>
  </definedNames>
  <calcPr fullCalcOnLoad="1"/>
</workbook>
</file>

<file path=xl/sharedStrings.xml><?xml version="1.0" encoding="utf-8"?>
<sst xmlns="http://schemas.openxmlformats.org/spreadsheetml/2006/main" count="62" uniqueCount="36">
  <si>
    <t>(Annual percentage change)</t>
  </si>
  <si>
    <t>World GDP</t>
  </si>
  <si>
    <t>(Variation annuelle en pourcentage)</t>
  </si>
  <si>
    <t>Exportations mondiales de marchandises</t>
  </si>
  <si>
    <t>PIB mondial</t>
  </si>
  <si>
    <t>(Variación porcentual anual)</t>
  </si>
  <si>
    <t>PIB mundial real</t>
  </si>
  <si>
    <t>World merchandise exports</t>
  </si>
  <si>
    <t>World merchandise production</t>
  </si>
  <si>
    <t>Agricultural products</t>
  </si>
  <si>
    <t>Manufactures</t>
  </si>
  <si>
    <t>Agriculture</t>
  </si>
  <si>
    <t>Mining</t>
  </si>
  <si>
    <t>Manufacturing</t>
  </si>
  <si>
    <t>Produits agricoles</t>
  </si>
  <si>
    <t>Produits manufacturés</t>
  </si>
  <si>
    <t>Productos agrícolas</t>
  </si>
  <si>
    <t>Manufacturas</t>
  </si>
  <si>
    <t>Exportaciones mundiales de mercancías</t>
  </si>
  <si>
    <t>Fuels and mining products</t>
  </si>
  <si>
    <t>Combustibles et produits des industries extractives</t>
  </si>
  <si>
    <t>Combustibles y productos de las industrias extractivas</t>
  </si>
  <si>
    <t>Table I.1</t>
  </si>
  <si>
    <r>
      <t>Note</t>
    </r>
    <r>
      <rPr>
        <sz val="6"/>
        <rFont val="Arial Narrow"/>
        <family val="2"/>
      </rPr>
      <t xml:space="preserve"> :  See the Metadata for the estimation of world aggregates of merchandise exports, production and GDP.</t>
    </r>
  </si>
  <si>
    <r>
      <t>Note</t>
    </r>
    <r>
      <rPr>
        <sz val="6"/>
        <rFont val="Arial Narrow"/>
        <family val="2"/>
      </rPr>
      <t xml:space="preserve"> :   Voir les Metadonnées pour l'estimation des totaux mondiaux correspondant aux exportations et à la production de marchandises et au PIB.</t>
    </r>
  </si>
  <si>
    <r>
      <t xml:space="preserve">Nota </t>
    </r>
    <r>
      <rPr>
        <sz val="6"/>
        <rFont val="Arial Narrow"/>
        <family val="2"/>
      </rPr>
      <t>:  Véanse los Metadatos para la estimación de las cifras mundiales sobre exportación de mercancías, producción y PIB.</t>
    </r>
  </si>
  <si>
    <t>Growth in the volume of world merchandise exports and production, 2000-2009</t>
  </si>
  <si>
    <t>2000-09</t>
  </si>
  <si>
    <t>…</t>
  </si>
  <si>
    <t xml:space="preserve">Table A1 </t>
  </si>
  <si>
    <t xml:space="preserve">Tableau A1 </t>
  </si>
  <si>
    <t xml:space="preserve">Cuadro A1 </t>
  </si>
  <si>
    <t>2010-16</t>
  </si>
  <si>
    <t>Growth in the volume of world merchandise exports and production, 2010-2016</t>
  </si>
  <si>
    <t>Croissance du volume des exportations et de la production mondiales de marchandises, 2010-2016</t>
  </si>
  <si>
    <t>Crecimiento del volumen de las exportaciones y la producción mundiales de mercancías, 2010-2016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</si>
</sst>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0"/>
    <numFmt numFmtId="198" formatCode="0.0000"/>
    <numFmt numFmtId="199" formatCode="0.00_)"/>
    <numFmt numFmtId="200" formatCode="0.000_)"/>
    <numFmt numFmtId="201" formatCode="0.000000"/>
    <numFmt numFmtId="202" formatCode="[$-809]dd\ mmmm\ yyyy"/>
    <numFmt numFmtId="203" formatCode="0.00000"/>
    <numFmt numFmtId="204" formatCode="0.0000000"/>
    <numFmt numFmtId="205" formatCode="0.00000000"/>
    <numFmt numFmtId="206" formatCode="##,##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9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2"/>
      <color indexed="12"/>
      <name val="CG Times"/>
      <family val="1"/>
    </font>
    <font>
      <u val="single"/>
      <sz val="12"/>
      <color indexed="36"/>
      <name val="CG Times"/>
      <family val="1"/>
    </font>
    <font>
      <sz val="7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sz val="8"/>
      <color indexed="5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  <font>
      <sz val="6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Verdan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Verdan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">
    <xf numFmtId="195" fontId="0" fillId="0" borderId="0" xfId="0" applyAlignment="1">
      <alignment/>
    </xf>
    <xf numFmtId="195" fontId="5" fillId="0" borderId="0" xfId="0" applyFont="1" applyFill="1" applyAlignment="1" applyProtection="1">
      <alignment/>
      <protection locked="0"/>
    </xf>
    <xf numFmtId="195" fontId="6" fillId="0" borderId="0" xfId="0" applyFont="1" applyFill="1" applyAlignment="1" applyProtection="1">
      <alignment horizontal="left" vertical="center"/>
      <protection locked="0"/>
    </xf>
    <xf numFmtId="195" fontId="5" fillId="0" borderId="0" xfId="0" applyFont="1" applyFill="1" applyAlignment="1" applyProtection="1">
      <alignment horizontal="left"/>
      <protection locked="0"/>
    </xf>
    <xf numFmtId="195" fontId="5" fillId="0" borderId="0" xfId="0" applyFont="1" applyAlignment="1" applyProtection="1">
      <alignment/>
      <protection locked="0"/>
    </xf>
    <xf numFmtId="195" fontId="5" fillId="33" borderId="0" xfId="0" applyFont="1" applyFill="1" applyAlignment="1" applyProtection="1">
      <alignment/>
      <protection locked="0"/>
    </xf>
    <xf numFmtId="195" fontId="5" fillId="0" borderId="0" xfId="0" applyFont="1" applyAlignment="1" applyProtection="1">
      <alignment horizontal="right"/>
      <protection locked="0"/>
    </xf>
    <xf numFmtId="195" fontId="5" fillId="0" borderId="0" xfId="0" applyFont="1" applyBorder="1" applyAlignment="1" applyProtection="1">
      <alignment/>
      <protection locked="0"/>
    </xf>
    <xf numFmtId="195" fontId="8" fillId="0" borderId="0" xfId="0" applyFont="1" applyFill="1" applyAlignment="1" applyProtection="1">
      <alignment horizontal="left" vertical="center"/>
      <protection locked="0"/>
    </xf>
    <xf numFmtId="195" fontId="10" fillId="0" borderId="0" xfId="0" applyFont="1" applyFill="1" applyAlignment="1" applyProtection="1">
      <alignment/>
      <protection locked="0"/>
    </xf>
    <xf numFmtId="196" fontId="10" fillId="0" borderId="0" xfId="0" applyNumberFormat="1" applyFont="1" applyFill="1" applyAlignment="1" applyProtection="1">
      <alignment/>
      <protection locked="0"/>
    </xf>
    <xf numFmtId="195" fontId="5" fillId="0" borderId="10" xfId="0" applyFont="1" applyFill="1" applyBorder="1" applyAlignment="1" applyProtection="1">
      <alignment horizontal="left" indent="1"/>
      <protection locked="0"/>
    </xf>
    <xf numFmtId="196" fontId="5" fillId="0" borderId="10" xfId="0" applyNumberFormat="1" applyFont="1" applyFill="1" applyBorder="1" applyAlignment="1" applyProtection="1">
      <alignment/>
      <protection locked="0"/>
    </xf>
    <xf numFmtId="195" fontId="11" fillId="0" borderId="0" xfId="0" applyFont="1" applyFill="1" applyAlignment="1" applyProtection="1">
      <alignment horizontal="left" vertical="center"/>
      <protection locked="0"/>
    </xf>
    <xf numFmtId="1" fontId="9" fillId="33" borderId="11" xfId="0" applyNumberFormat="1" applyFont="1" applyFill="1" applyBorder="1" applyAlignment="1" applyProtection="1">
      <alignment horizontal="right"/>
      <protection locked="0"/>
    </xf>
    <xf numFmtId="1" fontId="9" fillId="33" borderId="12" xfId="0" applyNumberFormat="1" applyFont="1" applyFill="1" applyBorder="1" applyAlignment="1" applyProtection="1">
      <alignment horizontal="right"/>
      <protection locked="0"/>
    </xf>
    <xf numFmtId="195" fontId="10" fillId="0" borderId="0" xfId="0" applyFont="1" applyFill="1" applyAlignment="1" applyProtection="1">
      <alignment horizontal="left"/>
      <protection locked="0"/>
    </xf>
    <xf numFmtId="195" fontId="5" fillId="33" borderId="0" xfId="0" applyFont="1" applyFill="1" applyBorder="1" applyAlignment="1" applyProtection="1">
      <alignment/>
      <protection locked="0"/>
    </xf>
    <xf numFmtId="1" fontId="9" fillId="33" borderId="13" xfId="0" applyNumberFormat="1" applyFont="1" applyFill="1" applyBorder="1" applyAlignment="1" applyProtection="1">
      <alignment horizontal="right"/>
      <protection locked="0"/>
    </xf>
    <xf numFmtId="1" fontId="9" fillId="33" borderId="14" xfId="0" applyNumberFormat="1" applyFont="1" applyFill="1" applyBorder="1" applyAlignment="1" applyProtection="1">
      <alignment horizontal="right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96" fontId="5" fillId="0" borderId="10" xfId="0" applyNumberFormat="1" applyFont="1" applyFill="1" applyBorder="1" applyAlignment="1" applyProtection="1">
      <alignment horizontal="right"/>
      <protection locked="0"/>
    </xf>
    <xf numFmtId="196" fontId="10" fillId="0" borderId="0" xfId="0" applyNumberFormat="1" applyFont="1" applyFill="1" applyAlignment="1" applyProtection="1">
      <alignment horizontal="right"/>
      <protection locked="0"/>
    </xf>
    <xf numFmtId="195" fontId="55" fillId="0" borderId="0" xfId="0" applyFont="1" applyFill="1" applyAlignment="1" applyProtection="1">
      <alignment/>
      <protection locked="0"/>
    </xf>
    <xf numFmtId="195" fontId="56" fillId="0" borderId="0" xfId="0" applyFont="1" applyFill="1" applyAlignment="1" applyProtection="1">
      <alignment horizontal="left" vertical="center" indent="1"/>
      <protection locked="0"/>
    </xf>
    <xf numFmtId="195" fontId="55" fillId="0" borderId="0" xfId="0" applyFont="1" applyFill="1" applyAlignment="1" applyProtection="1">
      <alignment horizontal="left"/>
      <protection locked="0"/>
    </xf>
    <xf numFmtId="195" fontId="55" fillId="0" borderId="0" xfId="0" applyFont="1" applyAlignment="1" applyProtection="1">
      <alignment/>
      <protection locked="0"/>
    </xf>
    <xf numFmtId="195" fontId="57" fillId="0" borderId="0" xfId="0" applyFont="1" applyFill="1" applyAlignment="1" applyProtection="1">
      <alignment horizontal="left" vertical="center" indent="1"/>
      <protection locked="0"/>
    </xf>
    <xf numFmtId="195" fontId="7" fillId="0" borderId="0" xfId="0" applyFont="1" applyFill="1" applyAlignment="1" applyProtection="1">
      <alignment horizontal="left" vertical="center" wrapText="1"/>
      <protection locked="0"/>
    </xf>
    <xf numFmtId="195" fontId="12" fillId="0" borderId="15" xfId="0" applyFont="1" applyBorder="1" applyAlignment="1" applyProtection="1">
      <alignment horizontal="left" vertical="center"/>
      <protection locked="0"/>
    </xf>
    <xf numFmtId="195" fontId="14" fillId="0" borderId="16" xfId="0" applyFont="1" applyBorder="1" applyAlignment="1">
      <alignment vertical="center"/>
    </xf>
    <xf numFmtId="195" fontId="58" fillId="0" borderId="0" xfId="0" applyFont="1" applyFill="1" applyAlignment="1" applyProtection="1">
      <alignment horizontal="left" vertical="center" wrapText="1" inden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M30" sqref="M30"/>
    </sheetView>
  </sheetViews>
  <sheetFormatPr defaultColWidth="9.7109375" defaultRowHeight="15"/>
  <cols>
    <col min="1" max="1" width="1.7109375" style="4" customWidth="1"/>
    <col min="2" max="2" width="41.28125" style="4" customWidth="1"/>
    <col min="3" max="6" width="11.00390625" style="4" customWidth="1"/>
    <col min="7" max="7" width="1.7109375" style="4" customWidth="1"/>
    <col min="8" max="16384" width="9.7109375" style="4" customWidth="1"/>
  </cols>
  <sheetData>
    <row r="1" spans="1:7" ht="15" customHeight="1">
      <c r="A1" s="1"/>
      <c r="B1" s="13" t="str">
        <f>+English!B1</f>
        <v>Table A1 </v>
      </c>
      <c r="C1" s="3"/>
      <c r="D1" s="3"/>
      <c r="E1" s="3"/>
      <c r="F1" s="3"/>
      <c r="G1" s="1"/>
    </row>
    <row r="2" spans="1:7" ht="39" customHeight="1">
      <c r="A2" s="1"/>
      <c r="B2" s="28" t="str">
        <f>+English!B2</f>
        <v>Growth in the volume of world merchandise exports and production, 2010-2016</v>
      </c>
      <c r="C2" s="28">
        <f>+English!C2</f>
        <v>0</v>
      </c>
      <c r="D2" s="28">
        <f>+English!D2</f>
        <v>0</v>
      </c>
      <c r="E2" s="28">
        <f>+English!E2</f>
        <v>0</v>
      </c>
      <c r="F2" s="28">
        <f>+English!F2</f>
        <v>0</v>
      </c>
      <c r="G2" s="1"/>
    </row>
    <row r="3" spans="1:7" ht="21" customHeight="1">
      <c r="A3" s="1"/>
      <c r="B3" s="8" t="str">
        <f>+English!B3</f>
        <v>(Annual percentage change)</v>
      </c>
      <c r="C3" s="3"/>
      <c r="D3" s="3"/>
      <c r="E3" s="3"/>
      <c r="F3" s="3"/>
      <c r="G3" s="1"/>
    </row>
    <row r="4" spans="2:7" ht="21" customHeight="1">
      <c r="B4" s="5"/>
      <c r="C4" s="14" t="str">
        <f>+English!C4</f>
        <v>2010-16</v>
      </c>
      <c r="D4" s="14">
        <f>+English!D4</f>
        <v>2014</v>
      </c>
      <c r="E4" s="14">
        <f>+English!E4</f>
        <v>2015</v>
      </c>
      <c r="F4" s="15">
        <f>+English!F4</f>
        <v>2016</v>
      </c>
      <c r="G4" s="6"/>
    </row>
    <row r="5" spans="2:6" ht="3.75" customHeight="1">
      <c r="B5" s="7"/>
      <c r="C5" s="7"/>
      <c r="D5" s="7"/>
      <c r="E5" s="7"/>
      <c r="F5" s="7"/>
    </row>
    <row r="6" spans="2:6" ht="12" customHeight="1">
      <c r="B6" s="16" t="str">
        <f>+English!B6</f>
        <v>World merchandise exports</v>
      </c>
      <c r="C6" s="10">
        <f>IF(ISNUMBER(+English!C6-'PREVIOUS RUN'!C6),+English!C6-'PREVIOUS RUN'!C6,)</f>
        <v>-2.1776397707371897</v>
      </c>
      <c r="D6" s="10">
        <f>IF(ISNUMBER(+English!D6-'PREVIOUS RUN'!D6),+English!D6-'PREVIOUS RUN'!D6,)</f>
        <v>-5.80700000000001</v>
      </c>
      <c r="E6" s="10">
        <f>IF(ISNUMBER(+English!E6-'PREVIOUS RUN'!E6),+English!E6-'PREVIOUS RUN'!E6,)</f>
        <v>-3.638999999999987</v>
      </c>
      <c r="F6" s="10">
        <f>IF(ISNUMBER(+English!F6-'PREVIOUS RUN'!F6),+English!F6-'PREVIOUS RUN'!F6,)</f>
        <v>-0.1629999999999896</v>
      </c>
    </row>
    <row r="7" spans="2:6" ht="10.5" customHeight="1">
      <c r="B7" s="11" t="str">
        <f>+English!B7</f>
        <v>Agricultural products</v>
      </c>
      <c r="C7" s="12">
        <f>IF(ISNUMBER(+English!C7-'PREVIOUS RUN'!C7),+English!C7-'PREVIOUS RUN'!C7,)</f>
        <v>0</v>
      </c>
      <c r="D7" s="12">
        <f>IF(ISNUMBER(+English!D7-'PREVIOUS RUN'!D7),+English!D7-'PREVIOUS RUN'!D7,)</f>
        <v>-3.710973787021338</v>
      </c>
      <c r="E7" s="12">
        <f>IF(ISNUMBER(+English!E7-'PREVIOUS RUN'!E7),+English!E7-'PREVIOUS RUN'!E7,)</f>
        <v>-3.673715914315552</v>
      </c>
      <c r="F7" s="12">
        <f>IF(ISNUMBER(+English!F7-'PREVIOUS RUN'!F7),+English!F7-'PREVIOUS RUN'!F7,)</f>
        <v>0</v>
      </c>
    </row>
    <row r="8" spans="2:6" ht="10.5" customHeight="1">
      <c r="B8" s="11" t="str">
        <f>+English!B8</f>
        <v>Fuels and mining products</v>
      </c>
      <c r="C8" s="12">
        <f>IF(ISNUMBER(+English!C8-'PREVIOUS RUN'!C8),+English!C8-'PREVIOUS RUN'!C8,)</f>
        <v>0</v>
      </c>
      <c r="D8" s="12">
        <f>IF(ISNUMBER(+English!D8-'PREVIOUS RUN'!D8),+English!D8-'PREVIOUS RUN'!D8,)</f>
        <v>-4.048030509458618</v>
      </c>
      <c r="E8" s="12">
        <f>IF(ISNUMBER(+English!E8-'PREVIOUS RUN'!E8),+English!E8-'PREVIOUS RUN'!E8,)</f>
        <v>-1.709203743218798</v>
      </c>
      <c r="F8" s="12">
        <f>IF(ISNUMBER(+English!F8-'PREVIOUS RUN'!F8),+English!F8-'PREVIOUS RUN'!F8,)</f>
        <v>0</v>
      </c>
    </row>
    <row r="9" spans="2:6" ht="10.5" customHeight="1">
      <c r="B9" s="11" t="str">
        <f>+English!B9</f>
        <v>Manufactures</v>
      </c>
      <c r="C9" s="12">
        <f>IF(ISNUMBER(+English!C9-'PREVIOUS RUN'!C9),+English!C9-'PREVIOUS RUN'!C9,)</f>
        <v>0</v>
      </c>
      <c r="D9" s="12">
        <f>IF(ISNUMBER(+English!D9-'PREVIOUS RUN'!D9),+English!D9-'PREVIOUS RUN'!D9,)</f>
        <v>-6.431922778261747</v>
      </c>
      <c r="E9" s="12">
        <f>IF(ISNUMBER(+English!E9-'PREVIOUS RUN'!E9),+English!E9-'PREVIOUS RUN'!E9,)</f>
        <v>-4.858567774459814</v>
      </c>
      <c r="F9" s="12">
        <f>IF(ISNUMBER(+English!F9-'PREVIOUS RUN'!F9),+English!F9-'PREVIOUS RUN'!F9,)</f>
        <v>0</v>
      </c>
    </row>
    <row r="10" spans="2:6" ht="12" customHeight="1">
      <c r="B10" s="16" t="e">
        <f>+English!#REF!</f>
        <v>#REF!</v>
      </c>
      <c r="C10" s="10">
        <f>IF(ISNUMBER(+English!#REF!-'PREVIOUS RUN'!C10),+English!#REF!-'PREVIOUS RUN'!C10,)</f>
        <v>0</v>
      </c>
      <c r="D10" s="10">
        <f>IF(ISNUMBER(+English!#REF!-'PREVIOUS RUN'!D10),+English!#REF!-'PREVIOUS RUN'!D10,)</f>
        <v>0</v>
      </c>
      <c r="E10" s="10">
        <f>IF(ISNUMBER(+English!#REF!-'PREVIOUS RUN'!E10),+English!#REF!-'PREVIOUS RUN'!E10,)</f>
        <v>0</v>
      </c>
      <c r="F10" s="10">
        <f>IF(ISNUMBER(+English!#REF!-'PREVIOUS RUN'!F10),+English!#REF!-'PREVIOUS RUN'!F10,)</f>
        <v>0</v>
      </c>
    </row>
    <row r="11" spans="2:6" ht="10.5" customHeight="1">
      <c r="B11" s="11" t="e">
        <f>+English!#REF!</f>
        <v>#REF!</v>
      </c>
      <c r="C11" s="12">
        <f>IF(ISNUMBER(+English!#REF!-'PREVIOUS RUN'!C11),+English!#REF!-'PREVIOUS RUN'!C11,)</f>
        <v>0</v>
      </c>
      <c r="D11" s="12">
        <f>IF(ISNUMBER(+English!#REF!-'PREVIOUS RUN'!D11),+English!#REF!-'PREVIOUS RUN'!D11,)</f>
        <v>0</v>
      </c>
      <c r="E11" s="12">
        <f>IF(ISNUMBER(+English!#REF!-'PREVIOUS RUN'!E11),+English!#REF!-'PREVIOUS RUN'!E11,)</f>
        <v>0</v>
      </c>
      <c r="F11" s="12">
        <f>IF(ISNUMBER(+English!#REF!-'PREVIOUS RUN'!F11),+English!#REF!-'PREVIOUS RUN'!F11,)</f>
        <v>0</v>
      </c>
    </row>
    <row r="12" spans="2:6" ht="10.5" customHeight="1">
      <c r="B12" s="11" t="e">
        <f>+English!#REF!</f>
        <v>#REF!</v>
      </c>
      <c r="C12" s="12">
        <f>IF(ISNUMBER(+English!#REF!-'PREVIOUS RUN'!C12),+English!#REF!-'PREVIOUS RUN'!C12,)</f>
        <v>0</v>
      </c>
      <c r="D12" s="12">
        <f>IF(ISNUMBER(+English!#REF!-'PREVIOUS RUN'!D12),+English!#REF!-'PREVIOUS RUN'!D12,)</f>
        <v>0</v>
      </c>
      <c r="E12" s="12">
        <f>IF(ISNUMBER(+English!#REF!-'PREVIOUS RUN'!E12),+English!#REF!-'PREVIOUS RUN'!E12,)</f>
        <v>0</v>
      </c>
      <c r="F12" s="12">
        <f>IF(ISNUMBER(+English!#REF!-'PREVIOUS RUN'!F12),+English!#REF!-'PREVIOUS RUN'!F12,)</f>
        <v>0</v>
      </c>
    </row>
    <row r="13" spans="2:6" ht="10.5" customHeight="1">
      <c r="B13" s="11" t="e">
        <f>+English!#REF!</f>
        <v>#REF!</v>
      </c>
      <c r="C13" s="12">
        <f>IF(ISNUMBER(+English!#REF!-'PREVIOUS RUN'!C13),+English!#REF!-'PREVIOUS RUN'!C13,)</f>
        <v>0</v>
      </c>
      <c r="D13" s="12">
        <f>IF(ISNUMBER(+English!#REF!-'PREVIOUS RUN'!D13),+English!#REF!-'PREVIOUS RUN'!D13,)</f>
        <v>0</v>
      </c>
      <c r="E13" s="12">
        <f>IF(ISNUMBER(+English!#REF!-'PREVIOUS RUN'!E13),+English!#REF!-'PREVIOUS RUN'!E13,)</f>
        <v>0</v>
      </c>
      <c r="F13" s="12">
        <f>IF(ISNUMBER(+English!#REF!-'PREVIOUS RUN'!F13),+English!#REF!-'PREVIOUS RUN'!F13,)</f>
        <v>0</v>
      </c>
    </row>
    <row r="14" spans="2:6" ht="12" customHeight="1">
      <c r="B14" s="16" t="str">
        <f>+English!B10</f>
        <v>World GDP</v>
      </c>
      <c r="C14" s="10">
        <f>IF(ISNUMBER(+English!C10-'PREVIOUS RUN'!C14),+English!C10-'PREVIOUS RUN'!C14,)</f>
        <v>-0.4502672852034513</v>
      </c>
      <c r="D14" s="10">
        <f>IF(ISNUMBER(+English!D10-'PREVIOUS RUN'!D14),+English!D10-'PREVIOUS RUN'!D14,)</f>
        <v>-0.8470260538066241</v>
      </c>
      <c r="E14" s="10">
        <f>IF(ISNUMBER(+English!E10-'PREVIOUS RUN'!E14),+English!E10-'PREVIOUS RUN'!E14,)</f>
        <v>-0.8063727658889408</v>
      </c>
      <c r="F14" s="10">
        <f>IF(ISNUMBER(+English!F10-'PREVIOUS RUN'!F14),+English!F10-'PREVIOUS RUN'!F14,)</f>
        <v>0.786894065651552</v>
      </c>
    </row>
    <row r="15" spans="2:6" ht="3.75" customHeight="1">
      <c r="B15" s="7"/>
      <c r="C15" s="7"/>
      <c r="D15" s="7"/>
      <c r="E15" s="7"/>
      <c r="F15" s="7"/>
    </row>
    <row r="16" spans="2:6" ht="10.5" customHeight="1">
      <c r="B16" s="29" t="str">
        <f>+English!B12</f>
        <v>Note :  See the Metadata for the estimation of world aggregates of merchandise exports, production and GDP.</v>
      </c>
      <c r="C16" s="29">
        <f>+English!C12</f>
        <v>0</v>
      </c>
      <c r="D16" s="29">
        <f>+English!D12</f>
        <v>0</v>
      </c>
      <c r="E16" s="29">
        <f>+English!E12</f>
        <v>0</v>
      </c>
      <c r="F16" s="29">
        <f>+English!F12</f>
        <v>0</v>
      </c>
    </row>
    <row r="17" spans="2:6" ht="3.75" customHeight="1">
      <c r="B17" s="30">
        <f>+English!B13</f>
        <v>0</v>
      </c>
      <c r="C17" s="30">
        <f>+English!C13</f>
        <v>0</v>
      </c>
      <c r="D17" s="30">
        <f>+English!D13</f>
        <v>0</v>
      </c>
      <c r="E17" s="30">
        <f>+English!E13</f>
        <v>0</v>
      </c>
      <c r="F17" s="30">
        <f>+English!F13</f>
        <v>0</v>
      </c>
    </row>
    <row r="18" spans="1:7" ht="9" customHeight="1">
      <c r="A18" s="1"/>
      <c r="B18" s="2"/>
      <c r="C18" s="3"/>
      <c r="D18" s="3"/>
      <c r="E18" s="3"/>
      <c r="F18" s="3"/>
      <c r="G18" s="1"/>
    </row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>
      <c r="B29"/>
    </row>
  </sheetData>
  <sheetProtection/>
  <mergeCells count="2">
    <mergeCell ref="B2:F2"/>
    <mergeCell ref="B16:F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M30" sqref="M30"/>
    </sheetView>
  </sheetViews>
  <sheetFormatPr defaultColWidth="9.7109375" defaultRowHeight="15"/>
  <cols>
    <col min="1" max="1" width="1.7109375" style="4" customWidth="1"/>
    <col min="2" max="2" width="41.28125" style="4" customWidth="1"/>
    <col min="3" max="6" width="11.00390625" style="4" customWidth="1"/>
    <col min="7" max="7" width="1.7109375" style="4" customWidth="1"/>
    <col min="8" max="16384" width="9.7109375" style="4" customWidth="1"/>
  </cols>
  <sheetData>
    <row r="1" spans="1:7" ht="15" customHeight="1">
      <c r="A1" s="1"/>
      <c r="B1" s="13" t="s">
        <v>22</v>
      </c>
      <c r="C1" s="3"/>
      <c r="D1" s="3"/>
      <c r="E1" s="3"/>
      <c r="F1" s="3"/>
      <c r="G1" s="1"/>
    </row>
    <row r="2" spans="1:7" ht="39" customHeight="1">
      <c r="A2" s="1"/>
      <c r="B2" s="28" t="s">
        <v>26</v>
      </c>
      <c r="C2" s="28"/>
      <c r="D2" s="28"/>
      <c r="E2" s="28"/>
      <c r="F2" s="28"/>
      <c r="G2" s="1"/>
    </row>
    <row r="3" spans="1:7" ht="21" customHeight="1">
      <c r="A3" s="1"/>
      <c r="B3" s="8" t="s">
        <v>0</v>
      </c>
      <c r="C3" s="3"/>
      <c r="D3" s="3"/>
      <c r="E3" s="3"/>
      <c r="F3" s="3"/>
      <c r="G3" s="1"/>
    </row>
    <row r="4" spans="2:7" ht="21" customHeight="1">
      <c r="B4" s="5"/>
      <c r="C4" s="14" t="s">
        <v>27</v>
      </c>
      <c r="D4" s="14">
        <f ca="1">YEAR(TODAY())-3</f>
        <v>2014</v>
      </c>
      <c r="E4" s="14">
        <f ca="1">YEAR(TODAY())-2</f>
        <v>2015</v>
      </c>
      <c r="F4" s="15">
        <f ca="1">YEAR(TODAY())-1</f>
        <v>2016</v>
      </c>
      <c r="G4" s="6"/>
    </row>
    <row r="5" spans="2:6" ht="3.75" customHeight="1">
      <c r="B5" s="7"/>
      <c r="C5" s="7"/>
      <c r="D5" s="7"/>
      <c r="E5" s="7"/>
      <c r="F5" s="7"/>
    </row>
    <row r="6" spans="2:6" ht="12" customHeight="1">
      <c r="B6" s="9" t="s">
        <v>7</v>
      </c>
      <c r="C6" s="10">
        <v>5</v>
      </c>
      <c r="D6" s="10">
        <v>8.5</v>
      </c>
      <c r="E6" s="10">
        <v>6</v>
      </c>
      <c r="F6" s="10">
        <v>1.5</v>
      </c>
    </row>
    <row r="7" spans="2:6" ht="10.5" customHeight="1">
      <c r="B7" s="11" t="s">
        <v>9</v>
      </c>
      <c r="C7" s="12">
        <v>4</v>
      </c>
      <c r="D7" s="12">
        <v>6</v>
      </c>
      <c r="E7" s="12">
        <v>5</v>
      </c>
      <c r="F7" s="12">
        <v>2.5</v>
      </c>
    </row>
    <row r="8" spans="2:6" ht="10.5" customHeight="1">
      <c r="B8" s="11" t="s">
        <v>19</v>
      </c>
      <c r="C8" s="12">
        <v>3</v>
      </c>
      <c r="D8" s="12">
        <v>4</v>
      </c>
      <c r="E8" s="12">
        <v>3.5</v>
      </c>
      <c r="F8" s="12">
        <v>0.5</v>
      </c>
    </row>
    <row r="9" spans="2:6" ht="10.5" customHeight="1">
      <c r="B9" s="11" t="s">
        <v>10</v>
      </c>
      <c r="C9" s="12">
        <v>6</v>
      </c>
      <c r="D9" s="12">
        <v>10.5</v>
      </c>
      <c r="E9" s="12">
        <v>7.5</v>
      </c>
      <c r="F9" s="12">
        <v>2</v>
      </c>
    </row>
    <row r="10" spans="2:6" ht="12" customHeight="1">
      <c r="B10" s="9" t="s">
        <v>8</v>
      </c>
      <c r="C10" s="10">
        <v>2.5</v>
      </c>
      <c r="D10" s="10">
        <v>4</v>
      </c>
      <c r="E10" s="10">
        <v>1.5</v>
      </c>
      <c r="F10" s="10">
        <v>-0.5</v>
      </c>
    </row>
    <row r="11" spans="2:6" ht="10.5" customHeight="1">
      <c r="B11" s="11" t="s">
        <v>11</v>
      </c>
      <c r="C11" s="12">
        <v>2.5</v>
      </c>
      <c r="D11" s="12">
        <v>1.5</v>
      </c>
      <c r="E11" s="12">
        <v>2.5</v>
      </c>
      <c r="F11" s="12">
        <v>3</v>
      </c>
    </row>
    <row r="12" spans="2:6" ht="10.5" customHeight="1">
      <c r="B12" s="11" t="s">
        <v>12</v>
      </c>
      <c r="C12" s="12">
        <v>1.5</v>
      </c>
      <c r="D12" s="12">
        <v>1</v>
      </c>
      <c r="E12" s="12">
        <v>0</v>
      </c>
      <c r="F12" s="12">
        <v>1</v>
      </c>
    </row>
    <row r="13" spans="2:6" ht="10.5" customHeight="1">
      <c r="B13" s="11" t="s">
        <v>13</v>
      </c>
      <c r="C13" s="12">
        <v>2.5</v>
      </c>
      <c r="D13" s="12">
        <v>5.5</v>
      </c>
      <c r="E13" s="12">
        <v>1.5</v>
      </c>
      <c r="F13" s="12">
        <v>-1.5</v>
      </c>
    </row>
    <row r="14" spans="2:6" ht="12" customHeight="1">
      <c r="B14" s="9" t="s">
        <v>1</v>
      </c>
      <c r="C14" s="10">
        <v>3</v>
      </c>
      <c r="D14" s="10">
        <v>3.5</v>
      </c>
      <c r="E14" s="10">
        <v>3.5</v>
      </c>
      <c r="F14" s="10">
        <v>1.5</v>
      </c>
    </row>
    <row r="15" spans="2:6" ht="3.75" customHeight="1">
      <c r="B15" s="7"/>
      <c r="C15" s="7"/>
      <c r="D15" s="7"/>
      <c r="E15" s="7"/>
      <c r="F15" s="7"/>
    </row>
    <row r="16" spans="2:6" ht="10.5" customHeight="1">
      <c r="B16" s="29" t="s">
        <v>23</v>
      </c>
      <c r="C16" s="29"/>
      <c r="D16" s="29"/>
      <c r="E16" s="29"/>
      <c r="F16" s="29"/>
    </row>
    <row r="17" spans="2:6" ht="3.75" customHeight="1">
      <c r="B17" s="30"/>
      <c r="C17" s="30"/>
      <c r="D17" s="30"/>
      <c r="E17" s="30"/>
      <c r="F17" s="30"/>
    </row>
    <row r="18" spans="1:7" ht="9" customHeight="1">
      <c r="A18" s="1"/>
      <c r="B18" s="2"/>
      <c r="C18" s="3"/>
      <c r="D18" s="3"/>
      <c r="E18" s="3"/>
      <c r="F18" s="3"/>
      <c r="G18" s="1"/>
    </row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>
      <c r="B29"/>
    </row>
  </sheetData>
  <sheetProtection/>
  <mergeCells count="2">
    <mergeCell ref="B2:F2"/>
    <mergeCell ref="B16:F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25"/>
  <sheetViews>
    <sheetView defaultGridColor="0" zoomScaleSheetLayoutView="100" zoomScalePageLayoutView="0" colorId="22" workbookViewId="0" topLeftCell="A1">
      <selection activeCell="A1" sqref="A1:IV16384"/>
    </sheetView>
  </sheetViews>
  <sheetFormatPr defaultColWidth="9.7109375" defaultRowHeight="9" customHeight="1"/>
  <cols>
    <col min="1" max="1" width="1.7109375" style="4" customWidth="1"/>
    <col min="2" max="2" width="41.28125" style="4" customWidth="1"/>
    <col min="3" max="6" width="11.00390625" style="4" customWidth="1"/>
    <col min="7" max="7" width="1.7109375" style="4" customWidth="1"/>
    <col min="8" max="16384" width="9.7109375" style="4" customWidth="1"/>
  </cols>
  <sheetData>
    <row r="1" spans="1:7" s="26" customFormat="1" ht="15" customHeight="1">
      <c r="A1" s="23"/>
      <c r="B1" s="24" t="s">
        <v>29</v>
      </c>
      <c r="C1" s="25"/>
      <c r="D1" s="25"/>
      <c r="E1" s="25"/>
      <c r="F1" s="25"/>
      <c r="G1" s="23"/>
    </row>
    <row r="2" spans="1:7" s="26" customFormat="1" ht="39" customHeight="1">
      <c r="A2" s="23"/>
      <c r="B2" s="31" t="s">
        <v>33</v>
      </c>
      <c r="C2" s="31"/>
      <c r="D2" s="31"/>
      <c r="E2" s="31"/>
      <c r="F2" s="31"/>
      <c r="G2" s="23"/>
    </row>
    <row r="3" spans="1:7" s="26" customFormat="1" ht="21" customHeight="1">
      <c r="A3" s="23"/>
      <c r="B3" s="27" t="s">
        <v>0</v>
      </c>
      <c r="C3" s="25"/>
      <c r="D3" s="25"/>
      <c r="E3" s="25"/>
      <c r="F3" s="25"/>
      <c r="G3" s="23"/>
    </row>
    <row r="4" spans="2:7" ht="21" customHeight="1">
      <c r="B4" s="17"/>
      <c r="C4" s="18" t="s">
        <v>32</v>
      </c>
      <c r="D4" s="18">
        <v>2014</v>
      </c>
      <c r="E4" s="19">
        <v>2015</v>
      </c>
      <c r="F4" s="20">
        <v>2016</v>
      </c>
      <c r="G4" s="6"/>
    </row>
    <row r="5" spans="2:6" ht="3.75" customHeight="1">
      <c r="B5" s="7"/>
      <c r="C5" s="7"/>
      <c r="D5" s="7"/>
      <c r="E5" s="7"/>
      <c r="F5" s="7"/>
    </row>
    <row r="6" spans="2:6" ht="12" customHeight="1">
      <c r="B6" s="9" t="s">
        <v>7</v>
      </c>
      <c r="C6" s="22">
        <v>2.8223602292628103</v>
      </c>
      <c r="D6" s="22">
        <v>2.69299999999999</v>
      </c>
      <c r="E6" s="22">
        <v>2.361000000000013</v>
      </c>
      <c r="F6" s="22">
        <v>1.3370000000000104</v>
      </c>
    </row>
    <row r="7" spans="2:6" ht="10.5" customHeight="1">
      <c r="B7" s="11" t="s">
        <v>9</v>
      </c>
      <c r="C7" s="21" t="s">
        <v>28</v>
      </c>
      <c r="D7" s="21">
        <v>2.289026212978662</v>
      </c>
      <c r="E7" s="21">
        <v>1.3262840856844482</v>
      </c>
      <c r="F7" s="21" t="s">
        <v>28</v>
      </c>
    </row>
    <row r="8" spans="2:6" ht="10.5" customHeight="1">
      <c r="B8" s="11" t="s">
        <v>19</v>
      </c>
      <c r="C8" s="21" t="s">
        <v>28</v>
      </c>
      <c r="D8" s="21">
        <v>-0.04803050945861864</v>
      </c>
      <c r="E8" s="21">
        <v>1.790796256781202</v>
      </c>
      <c r="F8" s="21" t="s">
        <v>28</v>
      </c>
    </row>
    <row r="9" spans="2:6" ht="10.5" customHeight="1">
      <c r="B9" s="11" t="s">
        <v>10</v>
      </c>
      <c r="C9" s="21" t="s">
        <v>28</v>
      </c>
      <c r="D9" s="21">
        <v>4.068077221738253</v>
      </c>
      <c r="E9" s="21">
        <v>2.6414322255401856</v>
      </c>
      <c r="F9" s="21" t="s">
        <v>28</v>
      </c>
    </row>
    <row r="10" spans="2:6" ht="12" customHeight="1">
      <c r="B10" s="9" t="s">
        <v>1</v>
      </c>
      <c r="C10" s="22">
        <v>2.5497327147965487</v>
      </c>
      <c r="D10" s="22">
        <v>2.652973946193376</v>
      </c>
      <c r="E10" s="22">
        <v>2.693627234111059</v>
      </c>
      <c r="F10" s="22">
        <v>2.286894065651552</v>
      </c>
    </row>
    <row r="11" spans="2:6" ht="3.75" customHeight="1">
      <c r="B11" s="7"/>
      <c r="C11" s="7"/>
      <c r="D11" s="7"/>
      <c r="E11" s="7"/>
      <c r="F11" s="7"/>
    </row>
    <row r="12" spans="2:6" ht="10.5" customHeight="1">
      <c r="B12" s="29" t="s">
        <v>23</v>
      </c>
      <c r="C12" s="29"/>
      <c r="D12" s="29"/>
      <c r="E12" s="29"/>
      <c r="F12" s="29"/>
    </row>
    <row r="13" spans="2:6" ht="3.75" customHeight="1">
      <c r="B13" s="30"/>
      <c r="C13" s="30"/>
      <c r="D13" s="30"/>
      <c r="E13" s="30"/>
      <c r="F13" s="30"/>
    </row>
    <row r="14" spans="1:7" ht="9" customHeight="1">
      <c r="A14" s="1"/>
      <c r="B14" s="2"/>
      <c r="C14" s="3"/>
      <c r="D14" s="3"/>
      <c r="E14" s="3"/>
      <c r="F14" s="3"/>
      <c r="G14" s="1"/>
    </row>
    <row r="25" ht="9" customHeight="1">
      <c r="B25"/>
    </row>
  </sheetData>
  <sheetProtection/>
  <mergeCells count="2">
    <mergeCell ref="B2:F2"/>
    <mergeCell ref="B12:F13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25"/>
  <sheetViews>
    <sheetView defaultGridColor="0" zoomScaleSheetLayoutView="100" zoomScalePageLayoutView="0" colorId="22" workbookViewId="0" topLeftCell="A1">
      <selection activeCell="A1" sqref="A1:IV16384"/>
    </sheetView>
  </sheetViews>
  <sheetFormatPr defaultColWidth="9.7109375" defaultRowHeight="9" customHeight="1"/>
  <cols>
    <col min="1" max="1" width="1.7109375" style="4" customWidth="1"/>
    <col min="2" max="2" width="41.28125" style="4" customWidth="1"/>
    <col min="3" max="6" width="11.00390625" style="4" customWidth="1"/>
    <col min="7" max="7" width="1.7109375" style="4" customWidth="1"/>
    <col min="8" max="16384" width="9.7109375" style="4" customWidth="1"/>
  </cols>
  <sheetData>
    <row r="1" spans="1:7" s="26" customFormat="1" ht="15" customHeight="1">
      <c r="A1" s="23"/>
      <c r="B1" s="24" t="s">
        <v>30</v>
      </c>
      <c r="C1" s="25"/>
      <c r="D1" s="25"/>
      <c r="E1" s="25"/>
      <c r="F1" s="25"/>
      <c r="G1" s="23"/>
    </row>
    <row r="2" spans="1:7" s="26" customFormat="1" ht="39" customHeight="1">
      <c r="A2" s="23"/>
      <c r="B2" s="31" t="s">
        <v>34</v>
      </c>
      <c r="C2" s="31"/>
      <c r="D2" s="31"/>
      <c r="E2" s="31"/>
      <c r="F2" s="31"/>
      <c r="G2" s="23"/>
    </row>
    <row r="3" spans="1:7" s="26" customFormat="1" ht="21" customHeight="1">
      <c r="A3" s="23"/>
      <c r="B3" s="27" t="s">
        <v>2</v>
      </c>
      <c r="C3" s="25"/>
      <c r="D3" s="25"/>
      <c r="E3" s="25"/>
      <c r="F3" s="25"/>
      <c r="G3" s="23"/>
    </row>
    <row r="4" spans="2:7" ht="21" customHeight="1">
      <c r="B4" s="17"/>
      <c r="C4" s="18" t="s">
        <v>32</v>
      </c>
      <c r="D4" s="18">
        <v>2014</v>
      </c>
      <c r="E4" s="19">
        <v>2015</v>
      </c>
      <c r="F4" s="20">
        <v>2016</v>
      </c>
      <c r="G4" s="6"/>
    </row>
    <row r="5" spans="2:6" ht="3.75" customHeight="1">
      <c r="B5" s="7"/>
      <c r="C5" s="7"/>
      <c r="D5" s="7"/>
      <c r="E5" s="7"/>
      <c r="F5" s="7"/>
    </row>
    <row r="6" spans="2:6" ht="12" customHeight="1">
      <c r="B6" s="9" t="s">
        <v>3</v>
      </c>
      <c r="C6" s="10">
        <v>2.8223602292628103</v>
      </c>
      <c r="D6" s="10">
        <v>2.69299999999999</v>
      </c>
      <c r="E6" s="10">
        <v>2.361000000000013</v>
      </c>
      <c r="F6" s="10">
        <v>1.3370000000000104</v>
      </c>
    </row>
    <row r="7" spans="2:6" ht="10.5" customHeight="1">
      <c r="B7" s="11" t="s">
        <v>14</v>
      </c>
      <c r="C7" s="21" t="s">
        <v>28</v>
      </c>
      <c r="D7" s="21">
        <v>2.289026212978662</v>
      </c>
      <c r="E7" s="21">
        <v>1.3262840856844482</v>
      </c>
      <c r="F7" s="21" t="s">
        <v>28</v>
      </c>
    </row>
    <row r="8" spans="2:6" ht="10.5" customHeight="1">
      <c r="B8" s="11" t="s">
        <v>20</v>
      </c>
      <c r="C8" s="21" t="s">
        <v>28</v>
      </c>
      <c r="D8" s="21">
        <v>-0.04803050945861864</v>
      </c>
      <c r="E8" s="21">
        <v>1.790796256781202</v>
      </c>
      <c r="F8" s="21" t="s">
        <v>28</v>
      </c>
    </row>
    <row r="9" spans="2:6" ht="10.5" customHeight="1">
      <c r="B9" s="11" t="s">
        <v>15</v>
      </c>
      <c r="C9" s="21" t="s">
        <v>28</v>
      </c>
      <c r="D9" s="21">
        <v>4.068077221738253</v>
      </c>
      <c r="E9" s="21">
        <v>2.6414322255401856</v>
      </c>
      <c r="F9" s="21" t="s">
        <v>28</v>
      </c>
    </row>
    <row r="10" spans="2:6" ht="12" customHeight="1">
      <c r="B10" s="9" t="s">
        <v>4</v>
      </c>
      <c r="C10" s="22">
        <v>2.5497327147965487</v>
      </c>
      <c r="D10" s="22">
        <v>2.652973946193376</v>
      </c>
      <c r="E10" s="22">
        <v>2.693627234111059</v>
      </c>
      <c r="F10" s="22">
        <v>2.286894065651552</v>
      </c>
    </row>
    <row r="11" spans="2:6" ht="3.75" customHeight="1">
      <c r="B11" s="7"/>
      <c r="C11" s="7"/>
      <c r="D11" s="7"/>
      <c r="E11" s="7"/>
      <c r="F11" s="7"/>
    </row>
    <row r="12" spans="2:6" ht="10.5" customHeight="1">
      <c r="B12" s="29" t="s">
        <v>24</v>
      </c>
      <c r="C12" s="29"/>
      <c r="D12" s="29"/>
      <c r="E12" s="29"/>
      <c r="F12" s="29"/>
    </row>
    <row r="13" spans="2:6" ht="3.75" customHeight="1">
      <c r="B13" s="30"/>
      <c r="C13" s="30"/>
      <c r="D13" s="30"/>
      <c r="E13" s="30"/>
      <c r="F13" s="30"/>
    </row>
    <row r="14" spans="1:7" ht="9" customHeight="1">
      <c r="A14" s="1"/>
      <c r="B14" s="2"/>
      <c r="C14" s="3"/>
      <c r="D14" s="3"/>
      <c r="E14" s="3"/>
      <c r="F14" s="3"/>
      <c r="G14" s="1"/>
    </row>
    <row r="25" ht="9" customHeight="1">
      <c r="B25"/>
    </row>
  </sheetData>
  <sheetProtection/>
  <mergeCells count="2">
    <mergeCell ref="B2:F2"/>
    <mergeCell ref="B12:F13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G25"/>
  <sheetViews>
    <sheetView tabSelected="1" defaultGridColor="0" zoomScaleSheetLayoutView="100" zoomScalePageLayoutView="0" colorId="22" workbookViewId="0" topLeftCell="A1">
      <selection activeCell="D29" sqref="D29"/>
    </sheetView>
  </sheetViews>
  <sheetFormatPr defaultColWidth="9.7109375" defaultRowHeight="9" customHeight="1"/>
  <cols>
    <col min="1" max="1" width="1.7109375" style="4" customWidth="1"/>
    <col min="2" max="2" width="41.28125" style="4" customWidth="1"/>
    <col min="3" max="6" width="11.00390625" style="4" customWidth="1"/>
    <col min="7" max="7" width="1.7109375" style="4" customWidth="1"/>
    <col min="8" max="16384" width="9.7109375" style="4" customWidth="1"/>
  </cols>
  <sheetData>
    <row r="1" spans="1:7" s="26" customFormat="1" ht="15" customHeight="1">
      <c r="A1" s="23"/>
      <c r="B1" s="24" t="s">
        <v>31</v>
      </c>
      <c r="C1" s="25"/>
      <c r="D1" s="25"/>
      <c r="E1" s="25"/>
      <c r="F1" s="25"/>
      <c r="G1" s="23"/>
    </row>
    <row r="2" spans="1:7" s="26" customFormat="1" ht="39" customHeight="1">
      <c r="A2" s="23"/>
      <c r="B2" s="31" t="s">
        <v>35</v>
      </c>
      <c r="C2" s="31"/>
      <c r="D2" s="31"/>
      <c r="E2" s="31"/>
      <c r="F2" s="31"/>
      <c r="G2" s="23"/>
    </row>
    <row r="3" spans="1:7" s="26" customFormat="1" ht="21" customHeight="1">
      <c r="A3" s="23"/>
      <c r="B3" s="27" t="s">
        <v>5</v>
      </c>
      <c r="C3" s="25"/>
      <c r="D3" s="25"/>
      <c r="E3" s="25"/>
      <c r="F3" s="25"/>
      <c r="G3" s="23"/>
    </row>
    <row r="4" spans="2:7" ht="21" customHeight="1">
      <c r="B4" s="17"/>
      <c r="C4" s="18" t="s">
        <v>32</v>
      </c>
      <c r="D4" s="18">
        <v>2014</v>
      </c>
      <c r="E4" s="19">
        <v>2015</v>
      </c>
      <c r="F4" s="20">
        <v>2016</v>
      </c>
      <c r="G4" s="6"/>
    </row>
    <row r="5" spans="2:6" ht="3.75" customHeight="1">
      <c r="B5" s="7"/>
      <c r="C5" s="7"/>
      <c r="D5" s="7"/>
      <c r="E5" s="7"/>
      <c r="F5" s="7"/>
    </row>
    <row r="6" spans="2:6" ht="12" customHeight="1">
      <c r="B6" s="9" t="s">
        <v>18</v>
      </c>
      <c r="C6" s="10">
        <v>2.8223602292628103</v>
      </c>
      <c r="D6" s="10">
        <v>2.69299999999999</v>
      </c>
      <c r="E6" s="10">
        <v>2.361000000000013</v>
      </c>
      <c r="F6" s="10">
        <v>1.3370000000000104</v>
      </c>
    </row>
    <row r="7" spans="2:6" ht="10.5" customHeight="1">
      <c r="B7" s="11" t="s">
        <v>16</v>
      </c>
      <c r="C7" s="21" t="s">
        <v>28</v>
      </c>
      <c r="D7" s="21">
        <v>2.289026212978662</v>
      </c>
      <c r="E7" s="21">
        <v>1.3262840856844482</v>
      </c>
      <c r="F7" s="21" t="s">
        <v>28</v>
      </c>
    </row>
    <row r="8" spans="2:6" ht="10.5" customHeight="1">
      <c r="B8" s="11" t="s">
        <v>21</v>
      </c>
      <c r="C8" s="21" t="s">
        <v>28</v>
      </c>
      <c r="D8" s="21">
        <v>-0.04803050945861864</v>
      </c>
      <c r="E8" s="21">
        <v>1.790796256781202</v>
      </c>
      <c r="F8" s="21" t="s">
        <v>28</v>
      </c>
    </row>
    <row r="9" spans="2:6" ht="10.5" customHeight="1">
      <c r="B9" s="11" t="s">
        <v>17</v>
      </c>
      <c r="C9" s="21" t="s">
        <v>28</v>
      </c>
      <c r="D9" s="21">
        <v>4.068077221738253</v>
      </c>
      <c r="E9" s="21">
        <v>2.6414322255401856</v>
      </c>
      <c r="F9" s="21" t="s">
        <v>28</v>
      </c>
    </row>
    <row r="10" spans="2:6" ht="12" customHeight="1">
      <c r="B10" s="9" t="s">
        <v>6</v>
      </c>
      <c r="C10" s="22">
        <v>2.5497327147965487</v>
      </c>
      <c r="D10" s="22">
        <v>2.652973946193376</v>
      </c>
      <c r="E10" s="22">
        <v>2.693627234111059</v>
      </c>
      <c r="F10" s="22">
        <v>2.286894065651552</v>
      </c>
    </row>
    <row r="11" spans="2:6" ht="3.75" customHeight="1">
      <c r="B11" s="7"/>
      <c r="C11" s="7"/>
      <c r="D11" s="7"/>
      <c r="E11" s="7"/>
      <c r="F11" s="7"/>
    </row>
    <row r="12" spans="2:6" ht="10.5" customHeight="1">
      <c r="B12" s="29" t="s">
        <v>25</v>
      </c>
      <c r="C12" s="29"/>
      <c r="D12" s="29"/>
      <c r="E12" s="29"/>
      <c r="F12" s="29"/>
    </row>
    <row r="13" spans="2:6" ht="3.75" customHeight="1">
      <c r="B13" s="30"/>
      <c r="C13" s="30"/>
      <c r="D13" s="30"/>
      <c r="E13" s="30"/>
      <c r="F13" s="30"/>
    </row>
    <row r="14" spans="1:7" ht="9" customHeight="1">
      <c r="A14" s="1"/>
      <c r="B14" s="2"/>
      <c r="C14" s="3"/>
      <c r="D14" s="3"/>
      <c r="E14" s="3"/>
      <c r="F14" s="3"/>
      <c r="G14" s="1"/>
    </row>
    <row r="25" ht="9" customHeight="1">
      <c r="B25"/>
    </row>
  </sheetData>
  <sheetProtection/>
  <mergeCells count="2">
    <mergeCell ref="B2:F2"/>
    <mergeCell ref="B12:F13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Mercedes Ninez</cp:lastModifiedBy>
  <cp:lastPrinted>2010-08-31T10:09:21Z</cp:lastPrinted>
  <dcterms:created xsi:type="dcterms:W3CDTF">1998-02-25T10:37:29Z</dcterms:created>
  <dcterms:modified xsi:type="dcterms:W3CDTF">2017-07-26T08:12:51Z</dcterms:modified>
  <cp:category/>
  <cp:version/>
  <cp:contentType/>
  <cp:contentStatus/>
</cp:coreProperties>
</file>