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defaultThemeVersion="124226"/>
  <mc:AlternateContent xmlns:mc="http://schemas.openxmlformats.org/markup-compatibility/2006">
    <mc:Choice Requires="x15">
      <x15ac:absPath xmlns:x15ac="http://schemas.microsoft.com/office/spreadsheetml/2010/11/ac" url="H:\"/>
    </mc:Choice>
  </mc:AlternateContent>
  <xr:revisionPtr revIDLastSave="0" documentId="13_ncr:1_{98E12BDC-E0C0-4FB2-B1EE-9F14F6DCD535}" xr6:coauthVersionLast="47" xr6:coauthVersionMax="47" xr10:uidLastSave="{00000000-0000-0000-0000-000000000000}"/>
  <bookViews>
    <workbookView xWindow="-110" yWindow="-110" windowWidth="19420" windowHeight="11500" activeTab="1" xr2:uid="{00000000-000D-0000-FFFF-FFFF00000000}"/>
  </bookViews>
  <sheets>
    <sheet name="Instrucciones" sheetId="4" r:id="rId1"/>
    <sheet name="InputData" sheetId="1" r:id="rId2"/>
    <sheet name="PrintReport" sheetId="3" r:id="rId3"/>
  </sheets>
  <definedNames>
    <definedName name="Category">PrintReport!$B$21:$B$23</definedName>
    <definedName name="ComplianceLevel">PrintReport!$B$6:$B$9</definedName>
    <definedName name="ComplyCodes">#REF!</definedName>
    <definedName name="ImplementCodes">#REF!</definedName>
    <definedName name="_xlnm.Print_Area" localSheetId="1">InputData!$B$2:$M$27</definedName>
    <definedName name="_xlnm.Print_Area" localSheetId="0">Instrucciones!$B$1:$J$33</definedName>
    <definedName name="_xlnm.Print_Area" localSheetId="2">PrintReport!$B$2:$J$68</definedName>
    <definedName name="_xlnm.Print_Titles" localSheetId="1">InputData!$3:$3</definedName>
    <definedName name="_xlnm.Print_Titles" localSheetId="2">PrintReport!$2:$2</definedName>
    <definedName name="Time">PrintReport!$B$38:$B$42</definedName>
    <definedName name="TimeReq">PrintReport!$B$37:$B$42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8" i="3" l="1"/>
  <c r="C77" i="3"/>
  <c r="C76" i="3"/>
  <c r="C75" i="3"/>
  <c r="C74" i="3"/>
  <c r="C73" i="3"/>
  <c r="D76" i="3" l="1"/>
  <c r="D75" i="3"/>
  <c r="D78" i="3"/>
  <c r="D77" i="3"/>
  <c r="D73" i="3"/>
  <c r="D74" i="3"/>
  <c r="C42" i="3" l="1"/>
  <c r="C41" i="3"/>
  <c r="C40" i="3"/>
  <c r="C39" i="3"/>
  <c r="C38" i="3"/>
  <c r="C37" i="3"/>
  <c r="C9" i="3"/>
  <c r="C7" i="3"/>
  <c r="C6" i="3"/>
  <c r="C55" i="3"/>
  <c r="C23" i="3"/>
  <c r="C22" i="3"/>
  <c r="C21" i="3"/>
  <c r="C54" i="3" l="1"/>
  <c r="C59" i="3"/>
  <c r="C58" i="3"/>
  <c r="C57" i="3"/>
  <c r="C43" i="3" l="1"/>
  <c r="D42" i="3"/>
  <c r="D41" i="3"/>
  <c r="D40" i="3"/>
  <c r="D23" i="3"/>
  <c r="D21" i="3"/>
  <c r="D22" i="3"/>
  <c r="C56" i="3"/>
  <c r="D24" i="3" l="1"/>
  <c r="C24" i="3"/>
  <c r="D39" i="3"/>
  <c r="D38" i="3"/>
  <c r="D37" i="3"/>
  <c r="D43" i="3" l="1"/>
  <c r="C8" i="3"/>
  <c r="D9" i="3" l="1"/>
  <c r="D54" i="3"/>
  <c r="D8" i="3"/>
  <c r="C10" i="3"/>
  <c r="D7" i="3"/>
  <c r="D57" i="3"/>
  <c r="D59" i="3"/>
  <c r="D56" i="3"/>
  <c r="D6" i="3"/>
  <c r="D55" i="3"/>
  <c r="D58" i="3"/>
  <c r="D10" i="3" l="1"/>
</calcChain>
</file>

<file path=xl/sharedStrings.xml><?xml version="1.0" encoding="utf-8"?>
<sst xmlns="http://schemas.openxmlformats.org/spreadsheetml/2006/main" count="102" uniqueCount="80">
  <si>
    <t>No</t>
  </si>
  <si>
    <t>A</t>
  </si>
  <si>
    <t>B</t>
  </si>
  <si>
    <t>C</t>
  </si>
  <si>
    <t>TOTAL</t>
  </si>
  <si>
    <r>
      <t xml:space="preserve">17 - 17 </t>
    </r>
    <r>
      <rPr>
        <b/>
        <i/>
        <sz val="12"/>
        <color theme="1"/>
        <rFont val="Verdana"/>
        <family val="2"/>
      </rPr>
      <t>BIS</t>
    </r>
  </si>
  <si>
    <t>Publicación y disponibilidad de las medidas de aplicación general; plazo entre la publicación de las leyes y reglamentos y la fecha de cumplimiento; finalidad y razón de ser de las leyes y reglamentos</t>
  </si>
  <si>
    <t xml:space="preserve">Información disponible por medios electrónicos; publicación y disponibilidad de información que reviste importancia para los inversores </t>
  </si>
  <si>
    <t>SECCIÓN II</t>
  </si>
  <si>
    <t>SECCIÓN III</t>
  </si>
  <si>
    <t>SECCIÓN IV</t>
  </si>
  <si>
    <t>SECCIÓN VI</t>
  </si>
  <si>
    <t>Información que debe ponerse a disposición del público cuando se necesita autorización para invertir</t>
  </si>
  <si>
    <t>Portal único de información</t>
  </si>
  <si>
    <t>Prohibición de la imposición del pago de tasas para tener acceso a la información</t>
  </si>
  <si>
    <t>Publicación por anticipado y oportunidad de formular observaciones sobre las medidas en proyecto</t>
  </si>
  <si>
    <t>Notificación a la OMC</t>
  </si>
  <si>
    <t>Información que habrá de ponerse a disposición del público sobre la entrada y estancia temporal de personas físicas a efectos de realizar actividades de inversión</t>
  </si>
  <si>
    <t>Administración razonable, objetiva e imparcial de las medidas</t>
  </si>
  <si>
    <t>Principios generales que rigen los procedimientos de autorización</t>
  </si>
  <si>
    <t>Procedimientos de autorización</t>
  </si>
  <si>
    <t>Múltiples solicitudes</t>
  </si>
  <si>
    <t>Tasas de autorización - 17 BIS - servicios financieros</t>
  </si>
  <si>
    <t>Utilización de las TIC/gobierno electrónico</t>
  </si>
  <si>
    <t>Independencia de las autoridades competentes</t>
  </si>
  <si>
    <t>Impugnación o revisión</t>
  </si>
  <si>
    <t>Examen periódico</t>
  </si>
  <si>
    <t>Centros de coordinación</t>
  </si>
  <si>
    <t>Coherencia de la reglamentación interna</t>
  </si>
  <si>
    <t>Bases de datos de proveedores nacionales</t>
  </si>
  <si>
    <t>Programas de desarrollo de los proveedores</t>
  </si>
  <si>
    <t>Cooperación transfronteriza en materia de facilitación de las inversiones</t>
  </si>
  <si>
    <t>Conducta responsable de las empresas</t>
  </si>
  <si>
    <t>Medidas contra la corrupción</t>
  </si>
  <si>
    <r>
      <t xml:space="preserve">6 </t>
    </r>
    <r>
      <rPr>
        <sz val="12"/>
        <color theme="1"/>
        <rFont val="Verdana"/>
        <family val="2"/>
      </rPr>
      <t>(6.1 a 6.3)</t>
    </r>
  </si>
  <si>
    <r>
      <t xml:space="preserve">6 </t>
    </r>
    <r>
      <rPr>
        <sz val="12"/>
        <color theme="1"/>
        <rFont val="Verdana"/>
        <family val="2"/>
      </rPr>
      <t>(6.4 y 6.5)</t>
    </r>
  </si>
  <si>
    <t>¿CATEGORÍA?
(Elija una)</t>
  </si>
  <si>
    <t>Procedimientos</t>
  </si>
  <si>
    <t>Marco normativo y jurídico</t>
  </si>
  <si>
    <t>Marco institucional</t>
  </si>
  <si>
    <t>Recursos humanos y formación</t>
  </si>
  <si>
    <t>TIC</t>
  </si>
  <si>
    <t>Otros</t>
  </si>
  <si>
    <t>¿CUMPLE?
(Elija una)</t>
  </si>
  <si>
    <t>ARTÍCULO</t>
  </si>
  <si>
    <t>TÍTULO</t>
  </si>
  <si>
    <t>[PAÍS]</t>
  </si>
  <si>
    <t>Plenamente</t>
  </si>
  <si>
    <t>En parte</t>
  </si>
  <si>
    <t>No se aplica</t>
  </si>
  <si>
    <t>6 meses</t>
  </si>
  <si>
    <t>1 año</t>
  </si>
  <si>
    <t>3 años</t>
  </si>
  <si>
    <t>5 años</t>
  </si>
  <si>
    <t>Otro plazo</t>
  </si>
  <si>
    <t>Inmediato</t>
  </si>
  <si>
    <r>
      <t xml:space="preserve">FACILITACIÓN DE LAS 
INVERSIONES PARA EL DESARROLLO - EVALUACIÓN DE NECESIDADES 
</t>
    </r>
    <r>
      <rPr>
        <b/>
        <i/>
        <sz val="14"/>
        <color theme="1"/>
        <rFont val="Verdana"/>
        <family val="2"/>
      </rPr>
      <t xml:space="preserve">
RESUMEN</t>
    </r>
  </si>
  <si>
    <t>Conformidad</t>
  </si>
  <si>
    <t>Número</t>
  </si>
  <si>
    <t>Porcentaje</t>
  </si>
  <si>
    <t>Acciones necesarias</t>
  </si>
  <si>
    <t>Tiempo necesario</t>
  </si>
  <si>
    <t>Categorías</t>
  </si>
  <si>
    <t>TED Categorías:
- Categoría A: disposiciones que podemos aplicar en el momento de la entrada en vigor del Acuerdo FID.
- Categoría B: disposiciones para cuya aplicación necesitamos más tiempo.
- Categoría C: disposiciones para las que necesitamos tiempo y asistencia técnica.</t>
  </si>
  <si>
    <t>¿TIEMPO REQUERIDO?
(Elija una)</t>
  </si>
  <si>
    <t xml:space="preserve">Para cada disposición que no cumplimos "plenamente" (y que no es "No se aplica"), identificamos los tipos de medidas o cambios que debemos adoptar o los recursos que necesitaremos para cumplirla. Este cuadro resume los resultados por tipo de acción (por ejemplo, un número x de medidas requieren acciones relativas al marco normativo y jurídico y/o de recursos humanos/formación, etc.). </t>
  </si>
  <si>
    <t>INSTRUCCIONES</t>
  </si>
  <si>
    <t>El Acuerdo FID contiene 24 artículos sustanciales (a efectos de la Guía, el Articulo 6 se ha dividido en dos, y los Articulos 17 y 17 BIS se abordan conjuntamente). Este gráfico muestra nuestro estado general de aplicación con respecto a estas disposiciones.</t>
  </si>
  <si>
    <t>Para las disposiciones que hemos clasificado en las categorías A, B o C, este gráfico resume el número de disposiciones para cuya aplicación no necesitaremos tiempo ("inmediato") o necesitamos mas tiempo (6 meses, 1 año, 2 años... )</t>
  </si>
  <si>
    <t>AT para Marco normativo y jurídico</t>
  </si>
  <si>
    <t>AT para Procedimientos</t>
  </si>
  <si>
    <t>AT para Marco institucional</t>
  </si>
  <si>
    <t>AT para Recursos humanos y formación</t>
  </si>
  <si>
    <t>AT para TIC</t>
  </si>
  <si>
    <t>AT para Otros</t>
  </si>
  <si>
    <r>
      <t xml:space="preserve">Acciones necesarias 
</t>
    </r>
    <r>
      <rPr>
        <sz val="14"/>
        <rFont val="Verdana"/>
        <family val="2"/>
      </rPr>
      <t>(Marque con una "x" si es pertinente)</t>
    </r>
  </si>
  <si>
    <t>AT necesaria</t>
  </si>
  <si>
    <t>Para cada disposición que hemos clasificado en la Categoría C y para la cual identificamos las acciones/cambios que debemos tomar o los recursos que necesitaremos para cumplir, identificamos cuáles de estas acciones/cambios requerirán Asistencia Técnica (AT). Este cuadro resume nuestras necesidades de AT por tipo de acción.</t>
  </si>
  <si>
    <r>
      <t xml:space="preserve">Asistencia Técnica (AT) necesaria
</t>
    </r>
    <r>
      <rPr>
        <sz val="14"/>
        <color theme="1"/>
        <rFont val="Verdana"/>
        <family val="2"/>
      </rPr>
      <t>(Marque con una "x" si es pertinente)</t>
    </r>
  </si>
  <si>
    <r>
      <t xml:space="preserve">
Además de esto, este archivo de Excel contiene dos páginas:
- 'InputData'; y
- 'PrintReport'.
La segunda página, 'PrintReport', que no puede ser modificada, está configurada para calcular automáticamente los resultados en función de la información que agregues a la primera página, 'InputData'.
</t>
    </r>
    <r>
      <rPr>
        <b/>
        <u/>
        <sz val="11"/>
        <color theme="1"/>
        <rFont val="Verdana"/>
        <family val="2"/>
      </rPr>
      <t>Para Ingresar Datos</t>
    </r>
    <r>
      <rPr>
        <sz val="11"/>
        <color theme="1"/>
        <rFont val="Verdana"/>
        <family val="2"/>
      </rPr>
      <t xml:space="preserve">
Ve a la página 'InputData':
1) Selecciona tus entradas de las listas desplegables, en el caso que exista una (es decir, para las columnas '¿Cumple?', '¿Categoría?' y '¿Tiempo Requerido?').
2) Coloca una 'x' u otra marca en cada columna de 'acción necesarias' donde tu grupo de trabajo haya determinado que se requiere una acción de ese tipo para esa medida. Si no se requiere ninguna acción, deja el espacio en blanco. Si seleccionaste 'Plenamente' o 'No Aplicable' en la columna '¿Cumple?', todas las columnas de 'acción necesaria' deben estar en blanco.
Por ejemplo, si determinaste que se requerían una o más acciones relativas al marco normativo y jurídico para cumplir con una disposición, pero no se requiere ninguna acción en ninguna de las otras categorías (procedimientos, marco institucional, recursos humanos y formación, etc.), entonces inserta una 'x' en la columna 'Marco normativo y jurídico' para esa disposición y deja en blanco las demás columnas de 'acciones necesarias'.
3) Coloca una 'x' u otra marca en cada columna de 'Asistencia técnica (AT) necesaria' donde tu grupo de trabajo haya determinado que se requiere AT para ese tipo de acción. Si no se requiere AT, deja el espacio en blanco. Si seleccionaste 'A' o 'B' en la columna 'Categoría', todas las columnas de 'AT necesaria' deben estar en blanco.
</t>
    </r>
    <r>
      <rPr>
        <b/>
        <u/>
        <sz val="11"/>
        <color theme="1"/>
        <rFont val="Verdana"/>
        <family val="2"/>
      </rPr>
      <t>Para Imprimir el Informe</t>
    </r>
    <r>
      <rPr>
        <sz val="11"/>
        <color theme="1"/>
        <rFont val="Verdana"/>
        <family val="2"/>
      </rPr>
      <t xml:space="preserve">
Ve a la página InputData.
Haz clic en 'Archivo' (arriba a la derecha) y selecciona 'Imprimir'.
Ve a la página PrintReport.
Haz clic en 'Archivo' (arriba a la derecha) y selecciona 'Imprimir'."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</si>
</sst>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8"/>
      <name val="Calibri"/>
      <family val="2"/>
      <scheme val="minor"/>
    </font>
    <font>
      <sz val="11"/>
      <name val="Verdana"/>
      <family val="2"/>
    </font>
    <font>
      <sz val="11"/>
      <color theme="1"/>
      <name val="Verdana"/>
      <family val="2"/>
    </font>
    <font>
      <sz val="12"/>
      <name val="Verdana"/>
      <family val="2"/>
    </font>
    <font>
      <sz val="12"/>
      <color theme="1"/>
      <name val="Verdana"/>
      <family val="2"/>
    </font>
    <font>
      <b/>
      <sz val="11"/>
      <color theme="1"/>
      <name val="Verdana"/>
      <family val="2"/>
    </font>
    <font>
      <i/>
      <sz val="11"/>
      <color theme="1"/>
      <name val="Verdana"/>
      <family val="2"/>
    </font>
    <font>
      <i/>
      <sz val="11"/>
      <name val="Verdana"/>
      <family val="2"/>
    </font>
    <font>
      <b/>
      <sz val="12"/>
      <color theme="1"/>
      <name val="Verdana"/>
      <family val="2"/>
    </font>
    <font>
      <b/>
      <sz val="14"/>
      <color theme="1"/>
      <name val="Verdana"/>
      <family val="2"/>
    </font>
    <font>
      <b/>
      <i/>
      <sz val="12"/>
      <color theme="1"/>
      <name val="Verdana"/>
      <family val="2"/>
    </font>
    <font>
      <b/>
      <sz val="14"/>
      <name val="Verdana"/>
      <family val="2"/>
    </font>
    <font>
      <b/>
      <i/>
      <sz val="14"/>
      <color theme="1"/>
      <name val="Verdana"/>
      <family val="2"/>
    </font>
    <font>
      <b/>
      <u/>
      <sz val="11"/>
      <color theme="1"/>
      <name val="Verdana"/>
      <family val="2"/>
    </font>
    <font>
      <sz val="12"/>
      <color rgb="FF000000"/>
      <name val="Verdana"/>
      <family val="2"/>
    </font>
    <font>
      <sz val="14"/>
      <color theme="1"/>
      <name val="Verdana"/>
      <family val="2"/>
    </font>
    <font>
      <sz val="14"/>
      <name val="Verdana"/>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7EEF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s>
  <cellStyleXfs count="1">
    <xf numFmtId="0" fontId="0" fillId="0" borderId="0"/>
  </cellStyleXfs>
  <cellXfs count="133">
    <xf numFmtId="0" fontId="0" fillId="0" borderId="0" xfId="0"/>
    <xf numFmtId="0" fontId="3" fillId="0" borderId="0" xfId="0" applyFont="1"/>
    <xf numFmtId="0" fontId="5" fillId="0" borderId="0" xfId="0" applyFont="1"/>
    <xf numFmtId="0" fontId="0" fillId="0" borderId="0" xfId="0"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9" fontId="3" fillId="0" borderId="0" xfId="0" applyNumberFormat="1" applyFont="1"/>
    <xf numFmtId="0" fontId="7" fillId="0" borderId="0" xfId="0" applyFont="1"/>
    <xf numFmtId="0" fontId="10" fillId="0" borderId="0" xfId="0" applyFont="1" applyAlignment="1">
      <alignment horizontal="center" vertical="center"/>
    </xf>
    <xf numFmtId="0" fontId="3" fillId="5" borderId="5" xfId="0" applyFont="1" applyFill="1" applyBorder="1"/>
    <xf numFmtId="0" fontId="3" fillId="5" borderId="0" xfId="0" applyFont="1" applyFill="1"/>
    <xf numFmtId="0" fontId="3" fillId="5" borderId="5" xfId="0" applyFont="1" applyFill="1" applyBorder="1" applyAlignment="1">
      <alignment horizontal="left"/>
    </xf>
    <xf numFmtId="0" fontId="3" fillId="5" borderId="5" xfId="0" applyFont="1" applyFill="1" applyBorder="1" applyAlignment="1">
      <alignment horizontal="left" wrapText="1"/>
    </xf>
    <xf numFmtId="0" fontId="3" fillId="5" borderId="13" xfId="0" applyFont="1" applyFill="1" applyBorder="1"/>
    <xf numFmtId="9" fontId="3" fillId="5" borderId="14" xfId="0" applyNumberFormat="1" applyFont="1" applyFill="1" applyBorder="1"/>
    <xf numFmtId="0" fontId="3" fillId="0" borderId="23" xfId="0" applyFont="1" applyBorder="1"/>
    <xf numFmtId="9" fontId="3" fillId="5" borderId="12" xfId="0" applyNumberFormat="1" applyFont="1" applyFill="1" applyBorder="1"/>
    <xf numFmtId="0" fontId="3" fillId="5" borderId="10" xfId="0" applyFont="1" applyFill="1" applyBorder="1"/>
    <xf numFmtId="9" fontId="3" fillId="5" borderId="11" xfId="0" applyNumberFormat="1" applyFont="1" applyFill="1" applyBorder="1"/>
    <xf numFmtId="0" fontId="3" fillId="5" borderId="22" xfId="0" applyFont="1" applyFill="1" applyBorder="1" applyAlignment="1">
      <alignment horizontal="left" wrapText="1"/>
    </xf>
    <xf numFmtId="0" fontId="6" fillId="4" borderId="31" xfId="0" applyFont="1" applyFill="1" applyBorder="1" applyAlignment="1">
      <alignment horizontal="left"/>
    </xf>
    <xf numFmtId="0" fontId="6" fillId="4" borderId="33" xfId="0" applyFont="1" applyFill="1" applyBorder="1" applyAlignment="1">
      <alignment horizontal="right"/>
    </xf>
    <xf numFmtId="0" fontId="6" fillId="4" borderId="32" xfId="0" applyFont="1" applyFill="1" applyBorder="1" applyAlignment="1">
      <alignment horizontal="right"/>
    </xf>
    <xf numFmtId="0" fontId="2" fillId="5" borderId="5" xfId="0" applyFont="1" applyFill="1" applyBorder="1"/>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3" fillId="3" borderId="0" xfId="0" applyFont="1" applyFill="1"/>
    <xf numFmtId="0" fontId="3" fillId="3" borderId="6" xfId="0" applyFont="1" applyFill="1" applyBorder="1"/>
    <xf numFmtId="0" fontId="8" fillId="3" borderId="5" xfId="0" applyFont="1" applyFill="1" applyBorder="1" applyAlignment="1">
      <alignment vertical="top" wrapText="1"/>
    </xf>
    <xf numFmtId="0" fontId="8" fillId="3" borderId="0" xfId="0" applyFont="1" applyFill="1" applyAlignment="1">
      <alignment vertical="top" wrapText="1"/>
    </xf>
    <xf numFmtId="0" fontId="8" fillId="3" borderId="6" xfId="0" applyFont="1" applyFill="1" applyBorder="1" applyAlignment="1">
      <alignment vertical="top" wrapText="1"/>
    </xf>
    <xf numFmtId="0" fontId="8" fillId="3" borderId="7" xfId="0" applyFont="1" applyFill="1" applyBorder="1" applyAlignment="1">
      <alignment vertical="top" wrapText="1"/>
    </xf>
    <xf numFmtId="0" fontId="8" fillId="3" borderId="8" xfId="0" applyFont="1" applyFill="1" applyBorder="1" applyAlignment="1">
      <alignment vertical="top" wrapText="1"/>
    </xf>
    <xf numFmtId="0" fontId="8" fillId="3" borderId="9" xfId="0" applyFont="1" applyFill="1" applyBorder="1" applyAlignment="1">
      <alignment vertical="top" wrapText="1"/>
    </xf>
    <xf numFmtId="0" fontId="3" fillId="3" borderId="5" xfId="0" applyFont="1" applyFill="1" applyBorder="1"/>
    <xf numFmtId="9" fontId="3" fillId="3" borderId="0" xfId="0" applyNumberFormat="1" applyFont="1" applyFill="1"/>
    <xf numFmtId="0" fontId="6" fillId="3" borderId="2" xfId="0" applyFont="1" applyFill="1" applyBorder="1" applyAlignment="1">
      <alignment horizontal="center" vertical="center"/>
    </xf>
    <xf numFmtId="0" fontId="3" fillId="3" borderId="2" xfId="0" applyFont="1" applyFill="1" applyBorder="1"/>
    <xf numFmtId="0" fontId="3" fillId="3" borderId="3" xfId="0" applyFont="1" applyFill="1" applyBorder="1"/>
    <xf numFmtId="9" fontId="3" fillId="3" borderId="3" xfId="0" applyNumberFormat="1" applyFont="1" applyFill="1" applyBorder="1"/>
    <xf numFmtId="0" fontId="3" fillId="3" borderId="4" xfId="0" applyFont="1" applyFill="1" applyBorder="1"/>
    <xf numFmtId="0" fontId="7" fillId="3" borderId="0" xfId="0" applyFont="1" applyFill="1" applyAlignment="1">
      <alignment vertical="top" wrapText="1"/>
    </xf>
    <xf numFmtId="0" fontId="7" fillId="3" borderId="6"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6" fillId="3" borderId="0" xfId="0" applyFont="1" applyFill="1"/>
    <xf numFmtId="0" fontId="7" fillId="3" borderId="0" xfId="0" applyFont="1" applyFill="1"/>
    <xf numFmtId="0" fontId="7" fillId="3" borderId="6" xfId="0" applyFont="1" applyFill="1" applyBorder="1"/>
    <xf numFmtId="0" fontId="0" fillId="3" borderId="0" xfId="0" applyFill="1"/>
    <xf numFmtId="0" fontId="0" fillId="3" borderId="6" xfId="0" applyFill="1" applyBorder="1"/>
    <xf numFmtId="0" fontId="0" fillId="3" borderId="8" xfId="0" applyFill="1" applyBorder="1"/>
    <xf numFmtId="0" fontId="0" fillId="3" borderId="9" xfId="0" applyFill="1" applyBorder="1"/>
    <xf numFmtId="0" fontId="7" fillId="3" borderId="2" xfId="0" applyFont="1" applyFill="1" applyBorder="1"/>
    <xf numFmtId="0" fontId="3" fillId="3" borderId="0" xfId="0" applyFont="1" applyFill="1" applyAlignment="1">
      <alignment horizontal="center"/>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6" borderId="25"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4" fillId="5" borderId="15" xfId="0" applyFont="1" applyFill="1" applyBorder="1" applyAlignment="1">
      <alignment horizontal="center" vertical="center"/>
    </xf>
    <xf numFmtId="0" fontId="4" fillId="5" borderId="15" xfId="0" applyFont="1" applyFill="1" applyBorder="1" applyAlignment="1">
      <alignment horizontal="center" vertical="center" wrapText="1"/>
    </xf>
    <xf numFmtId="0" fontId="5" fillId="0" borderId="14"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4" fillId="5" borderId="18" xfId="0" applyFont="1" applyFill="1" applyBorder="1" applyAlignment="1">
      <alignment horizontal="center" vertical="center" wrapText="1"/>
    </xf>
    <xf numFmtId="0" fontId="9" fillId="6" borderId="23" xfId="0" applyFont="1" applyFill="1" applyBorder="1" applyAlignment="1">
      <alignment horizontal="center" vertical="center"/>
    </xf>
    <xf numFmtId="0" fontId="9" fillId="6" borderId="38" xfId="0" applyFont="1" applyFill="1" applyBorder="1" applyAlignment="1">
      <alignment horizontal="center" vertical="center"/>
    </xf>
    <xf numFmtId="0" fontId="9" fillId="6" borderId="39" xfId="0" applyFont="1" applyFill="1" applyBorder="1" applyAlignment="1">
      <alignment horizontal="center" vertical="center"/>
    </xf>
    <xf numFmtId="0" fontId="4" fillId="5" borderId="16" xfId="0" applyFont="1" applyFill="1" applyBorder="1" applyAlignment="1">
      <alignment horizontal="center" vertical="center"/>
    </xf>
    <xf numFmtId="0" fontId="15" fillId="6" borderId="26" xfId="0" applyFont="1" applyFill="1" applyBorder="1" applyAlignment="1">
      <alignment horizontal="left" vertical="center" wrapText="1"/>
    </xf>
    <xf numFmtId="0" fontId="15" fillId="6" borderId="25" xfId="0" applyFont="1" applyFill="1" applyBorder="1" applyAlignment="1">
      <alignment horizontal="left" vertical="center" wrapText="1"/>
    </xf>
    <xf numFmtId="0" fontId="15" fillId="6" borderId="27" xfId="0" applyFont="1" applyFill="1" applyBorder="1" applyAlignment="1">
      <alignment horizontal="left" vertical="center" wrapText="1"/>
    </xf>
    <xf numFmtId="0" fontId="3" fillId="3" borderId="8" xfId="0" applyFont="1" applyFill="1" applyBorder="1"/>
    <xf numFmtId="0" fontId="3" fillId="3" borderId="9" xfId="0" applyFont="1"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xf>
    <xf numFmtId="0" fontId="10" fillId="3" borderId="18" xfId="0" applyFont="1" applyFill="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10" fillId="4" borderId="16" xfId="0" applyFont="1" applyFill="1" applyBorder="1" applyAlignment="1">
      <alignment horizontal="center" vertical="center" wrapText="1"/>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2" xfId="0" applyFont="1" applyFill="1" applyBorder="1" applyAlignment="1">
      <alignment horizontal="center" vertical="center" textRotation="90"/>
    </xf>
    <xf numFmtId="0" fontId="10" fillId="4" borderId="7" xfId="0" applyFont="1" applyFill="1" applyBorder="1" applyAlignment="1">
      <alignment horizontal="center" vertical="center" textRotation="90"/>
    </xf>
    <xf numFmtId="0" fontId="12" fillId="4" borderId="17" xfId="0" applyFont="1" applyFill="1" applyBorder="1" applyAlignment="1">
      <alignment horizontal="center" vertical="center" wrapText="1"/>
    </xf>
    <xf numFmtId="0" fontId="12" fillId="4" borderId="17" xfId="0" applyFont="1" applyFill="1" applyBorder="1" applyAlignment="1">
      <alignment horizontal="center" vertical="center"/>
    </xf>
    <xf numFmtId="0" fontId="12" fillId="4" borderId="18" xfId="0" applyFont="1" applyFill="1" applyBorder="1" applyAlignment="1">
      <alignment horizontal="center" vertical="center"/>
    </xf>
    <xf numFmtId="0" fontId="10" fillId="4" borderId="5" xfId="0" applyFont="1" applyFill="1" applyBorder="1" applyAlignment="1">
      <alignment horizontal="center" vertical="center" textRotation="90"/>
    </xf>
    <xf numFmtId="0" fontId="12" fillId="2" borderId="16" xfId="0" applyFont="1" applyFill="1" applyBorder="1" applyAlignment="1" applyProtection="1">
      <alignment horizontal="center" vertical="center"/>
      <protection locked="0"/>
    </xf>
    <xf numFmtId="0" fontId="12" fillId="2" borderId="17" xfId="0" applyFont="1" applyFill="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cellXfs>
  <cellStyles count="1">
    <cellStyle name="Normal" xfId="0" builtinId="0"/>
  </cellStyles>
  <dxfs count="20">
    <dxf>
      <border>
        <left style="thin">
          <color rgb="FF9C0006"/>
        </left>
        <right style="thin">
          <color rgb="FF9C0006"/>
        </right>
        <top style="thin">
          <color rgb="FF9C0006"/>
        </top>
        <bottom style="thin">
          <color rgb="FF9C0006"/>
        </bottom>
        <vertical/>
        <horizontal/>
      </border>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Verdan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Verdana"/>
        <family val="2"/>
        <scheme val="none"/>
      </font>
      <fill>
        <patternFill patternType="none">
          <fgColor indexed="64"/>
          <bgColor indexed="65"/>
        </patternFill>
      </fill>
      <alignment horizontal="center" vertical="center" textRotation="0" wrapText="0" indent="0" justifyLastLine="0" shrinkToFit="0" readingOrder="0"/>
      <border diagonalUp="0" diagonalDown="0">
        <left/>
        <right/>
        <top style="thin">
          <color indexed="64"/>
        </top>
        <bottom/>
        <vertical/>
        <horizontal/>
      </border>
      <protection locked="0" hidden="0"/>
    </dxf>
    <dxf>
      <font>
        <strike val="0"/>
        <outline val="0"/>
        <shadow val="0"/>
        <u val="none"/>
        <vertAlign val="baseline"/>
        <sz val="12"/>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Verdana"/>
        <family val="2"/>
        <scheme val="none"/>
      </font>
      <fill>
        <patternFill patternType="solid">
          <fgColor indexed="64"/>
          <bgColor rgb="FFE7EEF5"/>
        </patternFill>
      </fill>
      <alignment horizontal="left"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border>
      <protection locked="1" hidden="0"/>
    </dxf>
    <dxf>
      <font>
        <strike val="0"/>
        <outline val="0"/>
        <shadow val="0"/>
        <u val="none"/>
        <vertAlign val="baseline"/>
        <sz val="12"/>
        <color theme="1"/>
        <name val="Verdana"/>
        <family val="2"/>
        <scheme val="none"/>
      </font>
      <fill>
        <patternFill patternType="solid">
          <fgColor indexed="64"/>
          <bgColor rgb="FFE7EEF5"/>
        </patternFill>
      </fill>
      <alignment horizontal="center"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border>
      <protection locked="1" hidden="0"/>
    </dxf>
    <dxf>
      <font>
        <strike val="0"/>
        <outline val="0"/>
        <shadow val="0"/>
        <u val="none"/>
        <vertAlign val="baseline"/>
        <sz val="12"/>
        <color theme="1"/>
        <name val="Verdana"/>
        <family val="2"/>
        <scheme val="none"/>
      </font>
      <fill>
        <patternFill patternType="none">
          <fgColor indexed="64"/>
          <bgColor auto="1"/>
        </patternFill>
      </fill>
    </dxf>
    <dxf>
      <font>
        <strike val="0"/>
        <outline val="0"/>
        <shadow val="0"/>
        <u val="none"/>
        <vertAlign val="baseline"/>
        <sz val="12"/>
        <color auto="1"/>
        <name val="Verdana"/>
        <family val="2"/>
        <scheme val="none"/>
      </font>
      <fill>
        <patternFill patternType="solid">
          <fgColor indexed="64"/>
          <bgColor theme="4" tint="0.59999389629810485"/>
        </patternFill>
      </fill>
      <alignment horizontal="center" vertical="bottom" textRotation="0" wrapText="1" relativeIndent="0" justifyLastLine="0" shrinkToFit="0" readingOrder="0"/>
      <protection locked="1" hidden="0"/>
    </dxf>
  </dxfs>
  <tableStyles count="0" defaultTableStyle="TableStyleMedium9" defaultPivotStyle="PivotStyleLight16"/>
  <colors>
    <mruColors>
      <color rgb="FFE7EE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00" b="1">
                <a:latin typeface="Verdana" panose="020B0604030504040204" pitchFamily="34" charset="0"/>
                <a:ea typeface="Verdana" panose="020B0604030504040204" pitchFamily="34" charset="0"/>
              </a:rPr>
              <a:t>Nivel de cumplimiento de las disposiciones</a:t>
            </a:r>
          </a:p>
        </c:rich>
      </c:tx>
      <c:layout>
        <c:manualLayout>
          <c:xMode val="edge"/>
          <c:yMode val="edge"/>
          <c:x val="0.14748200829734992"/>
          <c:y val="3.8861239645369153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E17-43B0-9241-0A97F338E8E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E17-43B0-9241-0A97F338E8E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E17-43B0-9241-0A97F338E8E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A8E-422B-B29C-0CD0F643F31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PrintReport!$B$6:$B$9</c:f>
              <c:strCache>
                <c:ptCount val="4"/>
                <c:pt idx="0">
                  <c:v>Plenamente</c:v>
                </c:pt>
                <c:pt idx="1">
                  <c:v>En parte</c:v>
                </c:pt>
                <c:pt idx="2">
                  <c:v>No</c:v>
                </c:pt>
                <c:pt idx="3">
                  <c:v>No se aplica</c:v>
                </c:pt>
              </c:strCache>
            </c:strRef>
          </c:cat>
          <c:val>
            <c:numRef>
              <c:f>PrintReport!$C$6:$C$9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E04-422D-86E6-CCA002C3E6BB}"/>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7-DE17-43B0-9241-0A97F338E8E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9-DE17-43B0-9241-0A97F338E8E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B-DE17-43B0-9241-0A97F338E8E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F-9A8E-422B-B29C-0CD0F643F31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cat>
            <c:strRef>
              <c:f>PrintReport!$B$6:$B$9</c:f>
              <c:strCache>
                <c:ptCount val="4"/>
                <c:pt idx="0">
                  <c:v>Plenamente</c:v>
                </c:pt>
                <c:pt idx="1">
                  <c:v>En parte</c:v>
                </c:pt>
                <c:pt idx="2">
                  <c:v>No</c:v>
                </c:pt>
                <c:pt idx="3">
                  <c:v>No se aplica</c:v>
                </c:pt>
              </c:strCache>
            </c:strRef>
          </c:cat>
          <c:val>
            <c:numRef>
              <c:f>PrintReport!$D$6:$D$9</c:f>
              <c:numCache>
                <c:formatCode>0%</c:formatCode>
                <c:ptCount val="4"/>
                <c:pt idx="0">
                  <c:v>0</c:v>
                </c:pt>
                <c:pt idx="1">
                  <c:v>0</c:v>
                </c:pt>
                <c:pt idx="2">
                  <c:v>0</c:v>
                </c:pt>
                <c:pt idx="3">
                  <c:v>0</c:v>
                </c:pt>
              </c:numCache>
            </c:numRef>
          </c:val>
          <c:extLst>
            <c:ext xmlns:c16="http://schemas.microsoft.com/office/drawing/2014/chart" uri="{C3380CC4-5D6E-409C-BE32-E72D297353CC}">
              <c16:uniqueId val="{00000001-BE04-422D-86E6-CCA002C3E6BB}"/>
            </c:ext>
          </c:extLst>
        </c:ser>
        <c:dLbls>
          <c:showLegendKey val="0"/>
          <c:showVal val="1"/>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zero"/>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000000000000355" l="0.70000000000000062" r="0.70000000000000062" t="0.7500000000000035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00" b="1">
                <a:latin typeface="Verdana" panose="020B0604030504040204" pitchFamily="34" charset="0"/>
                <a:ea typeface="Verdana" panose="020B0604030504040204" pitchFamily="34" charset="0"/>
              </a:rPr>
              <a:t>TED Categorías</a:t>
            </a:r>
          </a:p>
        </c:rich>
      </c:tx>
      <c:layout>
        <c:manualLayout>
          <c:xMode val="edge"/>
          <c:yMode val="edge"/>
          <c:x val="0.32820788530465944"/>
          <c:y val="4.5819031421753718E-2"/>
        </c:manualLayout>
      </c:layout>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6F4-4A34-932F-AE62567312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6F4-4A34-932F-AE625673126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6F4-4A34-932F-AE625673126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PrintReport!$B$21:$B$23</c:f>
              <c:strCache>
                <c:ptCount val="3"/>
                <c:pt idx="0">
                  <c:v>A</c:v>
                </c:pt>
                <c:pt idx="1">
                  <c:v>B</c:v>
                </c:pt>
                <c:pt idx="2">
                  <c:v>C</c:v>
                </c:pt>
              </c:strCache>
            </c:strRef>
          </c:cat>
          <c:val>
            <c:numRef>
              <c:f>PrintReport!$C$21:$C$23</c:f>
              <c:numCache>
                <c:formatCode>General</c:formatCode>
                <c:ptCount val="3"/>
                <c:pt idx="0">
                  <c:v>0</c:v>
                </c:pt>
                <c:pt idx="1">
                  <c:v>0</c:v>
                </c:pt>
                <c:pt idx="2">
                  <c:v>0</c:v>
                </c:pt>
              </c:numCache>
            </c:numRef>
          </c:val>
          <c:extLst>
            <c:ext xmlns:c16="http://schemas.microsoft.com/office/drawing/2014/chart" uri="{C3380CC4-5D6E-409C-BE32-E72D297353CC}">
              <c16:uniqueId val="{00000000-4304-49BB-85FD-C51AEAFFFEEF}"/>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7-B6F4-4A34-932F-AE62567312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9-B6F4-4A34-932F-AE625673126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B-B6F4-4A34-932F-AE625673126C}"/>
              </c:ext>
            </c:extLst>
          </c:dPt>
          <c:cat>
            <c:strRef>
              <c:f>PrintReport!$B$21:$B$23</c:f>
              <c:strCache>
                <c:ptCount val="3"/>
                <c:pt idx="0">
                  <c:v>A</c:v>
                </c:pt>
                <c:pt idx="1">
                  <c:v>B</c:v>
                </c:pt>
                <c:pt idx="2">
                  <c:v>C</c:v>
                </c:pt>
              </c:strCache>
            </c:strRef>
          </c:cat>
          <c:val>
            <c:numRef>
              <c:f>PrintReport!$D$21:$D$23</c:f>
              <c:numCache>
                <c:formatCode>0%</c:formatCode>
                <c:ptCount val="3"/>
                <c:pt idx="0">
                  <c:v>0</c:v>
                </c:pt>
                <c:pt idx="1">
                  <c:v>0</c:v>
                </c:pt>
                <c:pt idx="2">
                  <c:v>0</c:v>
                </c:pt>
              </c:numCache>
            </c:numRef>
          </c:val>
          <c:extLst>
            <c:ext xmlns:c16="http://schemas.microsoft.com/office/drawing/2014/chart" uri="{C3380CC4-5D6E-409C-BE32-E72D297353CC}">
              <c16:uniqueId val="{00000001-4304-49BB-85FD-C51AEAFFFEEF}"/>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zero"/>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000000000000355" l="0.70000000000000062" r="0.70000000000000062" t="0.750000000000003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00" b="1">
                <a:latin typeface="Verdana" panose="020B0604030504040204" pitchFamily="34" charset="0"/>
                <a:ea typeface="Verdana" panose="020B0604030504040204" pitchFamily="34" charset="0"/>
              </a:rPr>
              <a:t>Tiempo necesario para la aplicación</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pieChart>
        <c:varyColors val="1"/>
        <c:ser>
          <c:idx val="2"/>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B3-4CF1-8AF6-50864435F27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B3-4CF1-8AF6-50864435F27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B3-4CF1-8AF6-50864435F27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B3-4CF1-8AF6-50864435F27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9B3-4CF1-8AF6-50864435F27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9B3-4CF1-8AF6-50864435F27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PrintReport!$B$37:$B$42</c:f>
              <c:strCache>
                <c:ptCount val="6"/>
                <c:pt idx="0">
                  <c:v>Inmediato</c:v>
                </c:pt>
                <c:pt idx="1">
                  <c:v>6 meses</c:v>
                </c:pt>
                <c:pt idx="2">
                  <c:v>1 año</c:v>
                </c:pt>
                <c:pt idx="3">
                  <c:v>3 años</c:v>
                </c:pt>
                <c:pt idx="4">
                  <c:v>5 años</c:v>
                </c:pt>
                <c:pt idx="5">
                  <c:v>Otro plazo</c:v>
                </c:pt>
              </c:strCache>
            </c:strRef>
          </c:cat>
          <c:val>
            <c:numRef>
              <c:f>PrintReport!$C$37:$C$42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1-161E-4DBA-9E5D-C65A3654F7F7}"/>
            </c:ext>
          </c:extLst>
        </c:ser>
        <c:ser>
          <c:idx val="3"/>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D-C9B3-4CF1-8AF6-50864435F27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F-C9B3-4CF1-8AF6-50864435F27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1-C9B3-4CF1-8AF6-50864435F27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3-C9B3-4CF1-8AF6-50864435F27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5-C9B3-4CF1-8AF6-50864435F27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7-C9B3-4CF1-8AF6-50864435F27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PrintReport!$B$37:$B$42</c:f>
              <c:strCache>
                <c:ptCount val="6"/>
                <c:pt idx="0">
                  <c:v>Inmediato</c:v>
                </c:pt>
                <c:pt idx="1">
                  <c:v>6 meses</c:v>
                </c:pt>
                <c:pt idx="2">
                  <c:v>1 año</c:v>
                </c:pt>
                <c:pt idx="3">
                  <c:v>3 años</c:v>
                </c:pt>
                <c:pt idx="4">
                  <c:v>5 años</c:v>
                </c:pt>
                <c:pt idx="5">
                  <c:v>Otro plazo</c:v>
                </c:pt>
              </c:strCache>
            </c:strRef>
          </c:cat>
          <c:val>
            <c:numRef>
              <c:f>PrintReport!$D$37:$D$42</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2-161E-4DBA-9E5D-C65A3654F7F7}"/>
            </c:ext>
          </c:extLst>
        </c:ser>
        <c:ser>
          <c:idx val="0"/>
          <c:order val="2"/>
          <c:tx>
            <c:v>Series3</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9-C9B3-4CF1-8AF6-50864435F27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PrintReport!$B$37:$B$42</c:f>
              <c:strCache>
                <c:ptCount val="6"/>
                <c:pt idx="0">
                  <c:v>Inmediato</c:v>
                </c:pt>
                <c:pt idx="1">
                  <c:v>6 meses</c:v>
                </c:pt>
                <c:pt idx="2">
                  <c:v>1 año</c:v>
                </c:pt>
                <c:pt idx="3">
                  <c:v>3 años</c:v>
                </c:pt>
                <c:pt idx="4">
                  <c:v>5 años</c:v>
                </c:pt>
                <c:pt idx="5">
                  <c:v>Otro plazo</c:v>
                </c:pt>
              </c:strCache>
            </c:strRef>
          </c:cat>
          <c:val>
            <c:numLit>
              <c:formatCode>General</c:formatCode>
              <c:ptCount val="1"/>
              <c:pt idx="0">
                <c:v>1</c:v>
              </c:pt>
            </c:numLit>
          </c:val>
          <c:extLst>
            <c:ext xmlns:c16="http://schemas.microsoft.com/office/drawing/2014/chart" uri="{C3380CC4-5D6E-409C-BE32-E72D297353CC}">
              <c16:uniqueId val="{00000013-161E-4DBA-9E5D-C65A3654F7F7}"/>
            </c:ext>
          </c:extLst>
        </c:ser>
        <c:ser>
          <c:idx val="1"/>
          <c:order val="3"/>
          <c:tx>
            <c:v>Series4</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B-C9B3-4CF1-8AF6-50864435F27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PrintReport!$B$37:$B$42</c:f>
              <c:strCache>
                <c:ptCount val="6"/>
                <c:pt idx="0">
                  <c:v>Inmediato</c:v>
                </c:pt>
                <c:pt idx="1">
                  <c:v>6 meses</c:v>
                </c:pt>
                <c:pt idx="2">
                  <c:v>1 año</c:v>
                </c:pt>
                <c:pt idx="3">
                  <c:v>3 años</c:v>
                </c:pt>
                <c:pt idx="4">
                  <c:v>5 años</c:v>
                </c:pt>
                <c:pt idx="5">
                  <c:v>Otro plazo</c:v>
                </c:pt>
              </c:strCache>
            </c:strRef>
          </c:cat>
          <c:val>
            <c:numLit>
              <c:formatCode>General</c:formatCode>
              <c:ptCount val="1"/>
              <c:pt idx="0">
                <c:v>1</c:v>
              </c:pt>
            </c:numLit>
          </c:val>
          <c:extLst>
            <c:ext xmlns:c16="http://schemas.microsoft.com/office/drawing/2014/chart" uri="{C3380CC4-5D6E-409C-BE32-E72D297353CC}">
              <c16:uniqueId val="{00000014-161E-4DBA-9E5D-C65A3654F7F7}"/>
            </c:ext>
          </c:extLst>
        </c:ser>
        <c:ser>
          <c:idx val="4"/>
          <c:order val="4"/>
          <c:tx>
            <c:v>Series5</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D-C9B3-4CF1-8AF6-50864435F27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PrintReport!$B$37:$B$42</c:f>
              <c:strCache>
                <c:ptCount val="6"/>
                <c:pt idx="0">
                  <c:v>Inmediato</c:v>
                </c:pt>
                <c:pt idx="1">
                  <c:v>6 meses</c:v>
                </c:pt>
                <c:pt idx="2">
                  <c:v>1 año</c:v>
                </c:pt>
                <c:pt idx="3">
                  <c:v>3 años</c:v>
                </c:pt>
                <c:pt idx="4">
                  <c:v>5 años</c:v>
                </c:pt>
                <c:pt idx="5">
                  <c:v>Otro plazo</c:v>
                </c:pt>
              </c:strCache>
            </c:strRef>
          </c:cat>
          <c:val>
            <c:numLit>
              <c:formatCode>General</c:formatCode>
              <c:ptCount val="1"/>
              <c:pt idx="0">
                <c:v>1</c:v>
              </c:pt>
            </c:numLit>
          </c:val>
          <c:extLst>
            <c:ext xmlns:c16="http://schemas.microsoft.com/office/drawing/2014/chart" uri="{C3380CC4-5D6E-409C-BE32-E72D297353CC}">
              <c16:uniqueId val="{00000015-161E-4DBA-9E5D-C65A3654F7F7}"/>
            </c:ext>
          </c:extLst>
        </c:ser>
        <c:ser>
          <c:idx val="5"/>
          <c:order val="5"/>
          <c:tx>
            <c:v>Series6</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F-C9B3-4CF1-8AF6-50864435F27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PrintReport!$B$37:$B$42</c:f>
              <c:strCache>
                <c:ptCount val="6"/>
                <c:pt idx="0">
                  <c:v>Inmediato</c:v>
                </c:pt>
                <c:pt idx="1">
                  <c:v>6 meses</c:v>
                </c:pt>
                <c:pt idx="2">
                  <c:v>1 año</c:v>
                </c:pt>
                <c:pt idx="3">
                  <c:v>3 años</c:v>
                </c:pt>
                <c:pt idx="4">
                  <c:v>5 años</c:v>
                </c:pt>
                <c:pt idx="5">
                  <c:v>Otro plazo</c:v>
                </c:pt>
              </c:strCache>
            </c:strRef>
          </c:cat>
          <c:val>
            <c:numLit>
              <c:formatCode>General</c:formatCode>
              <c:ptCount val="1"/>
              <c:pt idx="0">
                <c:v>1</c:v>
              </c:pt>
            </c:numLit>
          </c:val>
          <c:extLst>
            <c:ext xmlns:c16="http://schemas.microsoft.com/office/drawing/2014/chart" uri="{C3380CC4-5D6E-409C-BE32-E72D297353CC}">
              <c16:uniqueId val="{00000016-161E-4DBA-9E5D-C65A3654F7F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zero"/>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000000000000355" l="0.70000000000000062" r="0.70000000000000062" t="0.750000000000003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00" b="1">
                <a:latin typeface="Verdana" panose="020B0604030504040204" pitchFamily="34" charset="0"/>
                <a:ea typeface="Verdana" panose="020B0604030504040204" pitchFamily="34" charset="0"/>
              </a:rPr>
              <a:t>Tipos de acciones necesarias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pieChart>
        <c:varyColors val="1"/>
        <c:ser>
          <c:idx val="6"/>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8C8-4876-9FA5-617827B194E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8C8-4876-9FA5-617827B194E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8C8-4876-9FA5-617827B194E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8C8-4876-9FA5-617827B194E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8C8-4876-9FA5-617827B194E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8C8-4876-9FA5-617827B194E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Ref>
              <c:f>PrintReport!$C$54:$C$59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D-A3CA-44DA-B1EF-ABEAF8D31AB3}"/>
            </c:ext>
          </c:extLst>
        </c:ser>
        <c:ser>
          <c:idx val="7"/>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F-E8C8-4876-9FA5-617827B194E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1-E8C8-4876-9FA5-617827B194E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3-E8C8-4876-9FA5-617827B194E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5-E8C8-4876-9FA5-617827B194E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7-E8C8-4876-9FA5-617827B194E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9-E8C8-4876-9FA5-617827B194E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B-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Ref>
              <c:f>PrintReport!$D$54:$D$59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E-A3CA-44DA-B1EF-ABEAF8D31AB3}"/>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1D-E8C8-4876-9FA5-617827B194E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F-E8C8-4876-9FA5-617827B194E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21-E8C8-4876-9FA5-617827B194E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23-E8C8-4876-9FA5-617827B194E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25-E8C8-4876-9FA5-617827B194E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7-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Ref>
              <c:f>PrintReport!$C$37:$C$42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A3CA-44DA-B1EF-ABEAF8D31AB3}"/>
            </c:ext>
          </c:extLst>
        </c:ser>
        <c:ser>
          <c:idx val="3"/>
          <c:order val="3"/>
          <c:dPt>
            <c:idx val="0"/>
            <c:bubble3D val="0"/>
            <c:spPr>
              <a:solidFill>
                <a:schemeClr val="accent1"/>
              </a:solidFill>
              <a:ln w="19050">
                <a:solidFill>
                  <a:schemeClr val="lt1"/>
                </a:solidFill>
              </a:ln>
              <a:effectLst/>
            </c:spPr>
            <c:extLst>
              <c:ext xmlns:c16="http://schemas.microsoft.com/office/drawing/2014/chart" uri="{C3380CC4-5D6E-409C-BE32-E72D297353CC}">
                <c16:uniqueId val="{00000029-E8C8-4876-9FA5-617827B194E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2B-E8C8-4876-9FA5-617827B194E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2D-E8C8-4876-9FA5-617827B194E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2F-E8C8-4876-9FA5-617827B194E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31-E8C8-4876-9FA5-617827B194E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33-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Ref>
              <c:f>PrintReport!$D$37:$D$42</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A3CA-44DA-B1EF-ABEAF8D31AB3}"/>
            </c:ext>
          </c:extLst>
        </c:ser>
        <c:ser>
          <c:idx val="0"/>
          <c:order val="4"/>
          <c:dPt>
            <c:idx val="0"/>
            <c:bubble3D val="0"/>
            <c:spPr>
              <a:solidFill>
                <a:schemeClr val="accent1"/>
              </a:solidFill>
              <a:ln w="19050">
                <a:solidFill>
                  <a:schemeClr val="lt1"/>
                </a:solidFill>
              </a:ln>
              <a:effectLst/>
            </c:spPr>
            <c:extLst>
              <c:ext xmlns:c16="http://schemas.microsoft.com/office/drawing/2014/chart" uri="{C3380CC4-5D6E-409C-BE32-E72D297353CC}">
                <c16:uniqueId val="{00000035-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Lit>
              <c:formatCode>General</c:formatCode>
              <c:ptCount val="1"/>
              <c:pt idx="0">
                <c:v>1</c:v>
              </c:pt>
            </c:numLit>
          </c:val>
          <c:extLst>
            <c:ext xmlns:c15="http://schemas.microsoft.com/office/drawing/2012/chart" uri="{02D57815-91ED-43cb-92C2-25804820EDAC}">
              <c15:filteredSeriesTitle>
                <c15:tx>
                  <c:v>Series3</c:v>
                </c15:tx>
              </c15:filteredSeriesTitle>
            </c:ext>
            <c:ext xmlns:c16="http://schemas.microsoft.com/office/drawing/2014/chart" uri="{C3380CC4-5D6E-409C-BE32-E72D297353CC}">
              <c16:uniqueId val="{00000006-A3CA-44DA-B1EF-ABEAF8D31AB3}"/>
            </c:ext>
          </c:extLst>
        </c:ser>
        <c:ser>
          <c:idx val="1"/>
          <c:order val="5"/>
          <c:dPt>
            <c:idx val="0"/>
            <c:bubble3D val="0"/>
            <c:spPr>
              <a:solidFill>
                <a:schemeClr val="accent1"/>
              </a:solidFill>
              <a:ln w="19050">
                <a:solidFill>
                  <a:schemeClr val="lt1"/>
                </a:solidFill>
              </a:ln>
              <a:effectLst/>
            </c:spPr>
            <c:extLst>
              <c:ext xmlns:c16="http://schemas.microsoft.com/office/drawing/2014/chart" uri="{C3380CC4-5D6E-409C-BE32-E72D297353CC}">
                <c16:uniqueId val="{00000037-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Lit>
              <c:formatCode>General</c:formatCode>
              <c:ptCount val="1"/>
              <c:pt idx="0">
                <c:v>1</c:v>
              </c:pt>
            </c:numLit>
          </c:val>
          <c:extLst>
            <c:ext xmlns:c15="http://schemas.microsoft.com/office/drawing/2012/chart" uri="{02D57815-91ED-43cb-92C2-25804820EDAC}">
              <c15:filteredSeriesTitle>
                <c15:tx>
                  <c:v>Series4</c:v>
                </c15:tx>
              </c15:filteredSeriesTitle>
            </c:ext>
            <c:ext xmlns:c16="http://schemas.microsoft.com/office/drawing/2014/chart" uri="{C3380CC4-5D6E-409C-BE32-E72D297353CC}">
              <c16:uniqueId val="{00000008-A3CA-44DA-B1EF-ABEAF8D31AB3}"/>
            </c:ext>
          </c:extLst>
        </c:ser>
        <c:ser>
          <c:idx val="4"/>
          <c:order val="6"/>
          <c:dPt>
            <c:idx val="0"/>
            <c:bubble3D val="0"/>
            <c:spPr>
              <a:solidFill>
                <a:schemeClr val="accent1"/>
              </a:solidFill>
              <a:ln w="19050">
                <a:solidFill>
                  <a:schemeClr val="lt1"/>
                </a:solidFill>
              </a:ln>
              <a:effectLst/>
            </c:spPr>
            <c:extLst>
              <c:ext xmlns:c16="http://schemas.microsoft.com/office/drawing/2014/chart" uri="{C3380CC4-5D6E-409C-BE32-E72D297353CC}">
                <c16:uniqueId val="{00000039-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Lit>
              <c:formatCode>General</c:formatCode>
              <c:ptCount val="1"/>
              <c:pt idx="0">
                <c:v>1</c:v>
              </c:pt>
            </c:numLit>
          </c:val>
          <c:extLst>
            <c:ext xmlns:c15="http://schemas.microsoft.com/office/drawing/2012/chart" uri="{02D57815-91ED-43cb-92C2-25804820EDAC}">
              <c15:filteredSeriesTitle>
                <c15:tx>
                  <c:v>Series5</c:v>
                </c15:tx>
              </c15:filteredSeriesTitle>
            </c:ext>
            <c:ext xmlns:c16="http://schemas.microsoft.com/office/drawing/2014/chart" uri="{C3380CC4-5D6E-409C-BE32-E72D297353CC}">
              <c16:uniqueId val="{0000000A-A3CA-44DA-B1EF-ABEAF8D31AB3}"/>
            </c:ext>
          </c:extLst>
        </c:ser>
        <c:ser>
          <c:idx val="5"/>
          <c:order val="7"/>
          <c:dPt>
            <c:idx val="0"/>
            <c:bubble3D val="0"/>
            <c:spPr>
              <a:solidFill>
                <a:schemeClr val="accent1"/>
              </a:solidFill>
              <a:ln w="19050">
                <a:solidFill>
                  <a:schemeClr val="lt1"/>
                </a:solidFill>
              </a:ln>
              <a:effectLst/>
            </c:spPr>
            <c:extLst>
              <c:ext xmlns:c16="http://schemas.microsoft.com/office/drawing/2014/chart" uri="{C3380CC4-5D6E-409C-BE32-E72D297353CC}">
                <c16:uniqueId val="{0000003B-E8C8-4876-9FA5-617827B194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PrintReport!$B$54:$B$59</c:f>
              <c:strCache>
                <c:ptCount val="6"/>
                <c:pt idx="0">
                  <c:v>Marco normativo y jurídico</c:v>
                </c:pt>
                <c:pt idx="1">
                  <c:v>Procedimientos</c:v>
                </c:pt>
                <c:pt idx="2">
                  <c:v>Marco institucional</c:v>
                </c:pt>
                <c:pt idx="3">
                  <c:v>Recursos humanos y formación</c:v>
                </c:pt>
                <c:pt idx="4">
                  <c:v>TIC</c:v>
                </c:pt>
                <c:pt idx="5">
                  <c:v>Otros</c:v>
                </c:pt>
              </c:strCache>
            </c:strRef>
          </c:cat>
          <c:val>
            <c:numLit>
              <c:formatCode>General</c:formatCode>
              <c:ptCount val="1"/>
              <c:pt idx="0">
                <c:v>1</c:v>
              </c:pt>
            </c:numLit>
          </c:val>
          <c:extLst>
            <c:ext xmlns:c15="http://schemas.microsoft.com/office/drawing/2012/chart" uri="{02D57815-91ED-43cb-92C2-25804820EDAC}">
              <c15:filteredSeriesTitle>
                <c15:tx>
                  <c:v>Series6</c:v>
                </c15:tx>
              </c15:filteredSeriesTitle>
            </c:ext>
            <c:ext xmlns:c16="http://schemas.microsoft.com/office/drawing/2014/chart" uri="{C3380CC4-5D6E-409C-BE32-E72D297353CC}">
              <c16:uniqueId val="{0000000C-A3CA-44DA-B1EF-ABEAF8D31AB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zero"/>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000000000000355" l="0.70000000000000062" r="0.70000000000000062" t="0.750000000000003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GB" sz="1000" b="1">
                <a:latin typeface="Verdana" panose="020B0604030504040204" pitchFamily="34" charset="0"/>
                <a:ea typeface="Verdana" panose="020B0604030504040204" pitchFamily="34" charset="0"/>
              </a:rPr>
              <a:t>AT necesaria por tipo de acción</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310-4DA8-80F1-9C7F53E8C9C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310-4DA8-80F1-9C7F53E8C9C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310-4DA8-80F1-9C7F53E8C9C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310-4DA8-80F1-9C7F53E8C9C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310-4DA8-80F1-9C7F53E8C9C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310-4DA8-80F1-9C7F53E8C9C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PrintReport!$B$73:$B$78</c:f>
              <c:strCache>
                <c:ptCount val="6"/>
                <c:pt idx="0">
                  <c:v>Marco normativo y jurídico</c:v>
                </c:pt>
                <c:pt idx="1">
                  <c:v>Procedimientos</c:v>
                </c:pt>
                <c:pt idx="2">
                  <c:v>Marco institucional</c:v>
                </c:pt>
                <c:pt idx="3">
                  <c:v>Recursos humanos y formación</c:v>
                </c:pt>
                <c:pt idx="4">
                  <c:v>TIC</c:v>
                </c:pt>
                <c:pt idx="5">
                  <c:v>Otros</c:v>
                </c:pt>
              </c:strCache>
            </c:strRef>
          </c:cat>
          <c:val>
            <c:numRef>
              <c:f>PrintReport!$C$73:$C$78</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06B-426C-8F92-EE1A0832B9BC}"/>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57150</xdr:colOff>
      <xdr:row>3</xdr:row>
      <xdr:rowOff>57150</xdr:rowOff>
    </xdr:from>
    <xdr:to>
      <xdr:col>9</xdr:col>
      <xdr:colOff>552450</xdr:colOff>
      <xdr:row>16</xdr:row>
      <xdr:rowOff>152401</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xdr:colOff>
      <xdr:row>18</xdr:row>
      <xdr:rowOff>47627</xdr:rowOff>
    </xdr:from>
    <xdr:to>
      <xdr:col>9</xdr:col>
      <xdr:colOff>552450</xdr:colOff>
      <xdr:row>32</xdr:row>
      <xdr:rowOff>142876</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57150</xdr:colOff>
      <xdr:row>34</xdr:row>
      <xdr:rowOff>47625</xdr:rowOff>
    </xdr:from>
    <xdr:to>
      <xdr:col>9</xdr:col>
      <xdr:colOff>552450</xdr:colOff>
      <xdr:row>49</xdr:row>
      <xdr:rowOff>132907</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47625</xdr:colOff>
      <xdr:row>51</xdr:row>
      <xdr:rowOff>47626</xdr:rowOff>
    </xdr:from>
    <xdr:to>
      <xdr:col>9</xdr:col>
      <xdr:colOff>552450</xdr:colOff>
      <xdr:row>68</xdr:row>
      <xdr:rowOff>121831</xdr:rowOff>
    </xdr:to>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55378</xdr:colOff>
      <xdr:row>70</xdr:row>
      <xdr:rowOff>46074</xdr:rowOff>
    </xdr:from>
    <xdr:to>
      <xdr:col>9</xdr:col>
      <xdr:colOff>542704</xdr:colOff>
      <xdr:row>86</xdr:row>
      <xdr:rowOff>132907</xdr:rowOff>
    </xdr:to>
    <xdr:graphicFrame macro="">
      <xdr:nvGraphicFramePr>
        <xdr:cNvPr id="6" name="Chart 5">
          <a:extLst>
            <a:ext uri="{FF2B5EF4-FFF2-40B4-BE49-F238E27FC236}">
              <a16:creationId xmlns:a16="http://schemas.microsoft.com/office/drawing/2014/main" id="{C950D1C9-B36B-40F3-FC05-075436CE24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3:S27" totalsRowShown="0" headerRowDxfId="19" dataDxfId="18">
  <tableColumns count="17">
    <tableColumn id="1" xr3:uid="{00000000-0010-0000-0000-000001000000}" name="ARTÍCULO" dataDxfId="17"/>
    <tableColumn id="2" xr3:uid="{00000000-0010-0000-0000-000002000000}" name="TÍTULO" dataDxfId="16"/>
    <tableColumn id="3" xr3:uid="{00000000-0010-0000-0000-000003000000}" name="¿CUMPLE?_x000a_(Elija una)" dataDxfId="15"/>
    <tableColumn id="4" xr3:uid="{49933225-0FB7-457F-B724-12AB00CFB40D}" name="¿CATEGORÍA?_x000a_(Elija una)" dataDxfId="14"/>
    <tableColumn id="5" xr3:uid="{C74BAE28-7C30-441B-82A8-C409F475449C}" name="¿TIEMPO REQUERIDO?_x000a_(Elija una)" dataDxfId="13"/>
    <tableColumn id="6" xr3:uid="{00000000-0010-0000-0000-000006000000}" name="Marco normativo y jurídico" dataDxfId="12"/>
    <tableColumn id="7" xr3:uid="{00000000-0010-0000-0000-000007000000}" name="Procedimientos" dataDxfId="11"/>
    <tableColumn id="8" xr3:uid="{00000000-0010-0000-0000-000008000000}" name="Marco institucional" dataDxfId="10"/>
    <tableColumn id="9" xr3:uid="{00000000-0010-0000-0000-000009000000}" name="Recursos humanos y formación" dataDxfId="9"/>
    <tableColumn id="10" xr3:uid="{00000000-0010-0000-0000-00000A000000}" name="TIC" dataDxfId="8"/>
    <tableColumn id="12" xr3:uid="{00000000-0010-0000-0000-00000C000000}" name="Otros" dataDxfId="7"/>
    <tableColumn id="11" xr3:uid="{B1901B0C-4F75-43B3-B257-AE766848918B}" name="AT para Marco normativo y jurídico" dataDxfId="6"/>
    <tableColumn id="13" xr3:uid="{D1B0939E-A8C6-4CB2-80C8-47C190C1D0D4}" name="AT para Procedimientos" dataDxfId="5"/>
    <tableColumn id="14" xr3:uid="{5502553E-1FC2-420B-BFD4-D5C61C209B70}" name="AT para Marco institucional" dataDxfId="4"/>
    <tableColumn id="15" xr3:uid="{D53EBFF0-C889-400B-9E3F-244EECE512DB}" name="AT para Recursos humanos y formación" dataDxfId="3"/>
    <tableColumn id="16" xr3:uid="{BFA9AA44-948C-4364-91B1-683118A3CE7A}" name="AT para TIC" dataDxfId="2"/>
    <tableColumn id="17" xr3:uid="{8473B751-2151-4D26-9432-64D305FD4126}" name="AT para Otros" dataDxfId="1"/>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J45"/>
  <sheetViews>
    <sheetView topLeftCell="A26" zoomScale="77" workbookViewId="0">
      <selection activeCell="B46" sqref="B46"/>
    </sheetView>
  </sheetViews>
  <sheetFormatPr defaultRowHeight="14.5" x14ac:dyDescent="0.35"/>
  <sheetData>
    <row r="1" spans="2:10" ht="15" thickBot="1" x14ac:dyDescent="0.4"/>
    <row r="2" spans="2:10" ht="36" customHeight="1" thickBot="1" x14ac:dyDescent="0.4">
      <c r="B2" s="109" t="s">
        <v>66</v>
      </c>
      <c r="C2" s="110"/>
      <c r="D2" s="110"/>
      <c r="E2" s="110"/>
      <c r="F2" s="110"/>
      <c r="G2" s="110"/>
      <c r="H2" s="110"/>
      <c r="I2" s="110"/>
      <c r="J2" s="111"/>
    </row>
    <row r="3" spans="2:10" ht="15" customHeight="1" x14ac:dyDescent="0.35">
      <c r="B3" s="112" t="s">
        <v>79</v>
      </c>
      <c r="C3" s="113"/>
      <c r="D3" s="113"/>
      <c r="E3" s="113"/>
      <c r="F3" s="113"/>
      <c r="G3" s="113"/>
      <c r="H3" s="113"/>
      <c r="I3" s="113"/>
      <c r="J3" s="114"/>
    </row>
    <row r="4" spans="2:10" x14ac:dyDescent="0.35">
      <c r="B4" s="115"/>
      <c r="C4" s="116"/>
      <c r="D4" s="116"/>
      <c r="E4" s="116"/>
      <c r="F4" s="116"/>
      <c r="G4" s="116"/>
      <c r="H4" s="116"/>
      <c r="I4" s="116"/>
      <c r="J4" s="117"/>
    </row>
    <row r="5" spans="2:10" x14ac:dyDescent="0.35">
      <c r="B5" s="115"/>
      <c r="C5" s="116"/>
      <c r="D5" s="116"/>
      <c r="E5" s="116"/>
      <c r="F5" s="116"/>
      <c r="G5" s="116"/>
      <c r="H5" s="116"/>
      <c r="I5" s="116"/>
      <c r="J5" s="117"/>
    </row>
    <row r="6" spans="2:10" x14ac:dyDescent="0.35">
      <c r="B6" s="115"/>
      <c r="C6" s="116"/>
      <c r="D6" s="116"/>
      <c r="E6" s="116"/>
      <c r="F6" s="116"/>
      <c r="G6" s="116"/>
      <c r="H6" s="116"/>
      <c r="I6" s="116"/>
      <c r="J6" s="117"/>
    </row>
    <row r="7" spans="2:10" x14ac:dyDescent="0.35">
      <c r="B7" s="115"/>
      <c r="C7" s="116"/>
      <c r="D7" s="116"/>
      <c r="E7" s="116"/>
      <c r="F7" s="116"/>
      <c r="G7" s="116"/>
      <c r="H7" s="116"/>
      <c r="I7" s="116"/>
      <c r="J7" s="117"/>
    </row>
    <row r="8" spans="2:10" x14ac:dyDescent="0.35">
      <c r="B8" s="115"/>
      <c r="C8" s="116"/>
      <c r="D8" s="116"/>
      <c r="E8" s="116"/>
      <c r="F8" s="116"/>
      <c r="G8" s="116"/>
      <c r="H8" s="116"/>
      <c r="I8" s="116"/>
      <c r="J8" s="117"/>
    </row>
    <row r="9" spans="2:10" x14ac:dyDescent="0.35">
      <c r="B9" s="115"/>
      <c r="C9" s="116"/>
      <c r="D9" s="116"/>
      <c r="E9" s="116"/>
      <c r="F9" s="116"/>
      <c r="G9" s="116"/>
      <c r="H9" s="116"/>
      <c r="I9" s="116"/>
      <c r="J9" s="117"/>
    </row>
    <row r="10" spans="2:10" x14ac:dyDescent="0.35">
      <c r="B10" s="115"/>
      <c r="C10" s="116"/>
      <c r="D10" s="116"/>
      <c r="E10" s="116"/>
      <c r="F10" s="116"/>
      <c r="G10" s="116"/>
      <c r="H10" s="116"/>
      <c r="I10" s="116"/>
      <c r="J10" s="117"/>
    </row>
    <row r="11" spans="2:10" x14ac:dyDescent="0.35">
      <c r="B11" s="115"/>
      <c r="C11" s="116"/>
      <c r="D11" s="116"/>
      <c r="E11" s="116"/>
      <c r="F11" s="116"/>
      <c r="G11" s="116"/>
      <c r="H11" s="116"/>
      <c r="I11" s="116"/>
      <c r="J11" s="117"/>
    </row>
    <row r="12" spans="2:10" x14ac:dyDescent="0.35">
      <c r="B12" s="115"/>
      <c r="C12" s="116"/>
      <c r="D12" s="116"/>
      <c r="E12" s="116"/>
      <c r="F12" s="116"/>
      <c r="G12" s="116"/>
      <c r="H12" s="116"/>
      <c r="I12" s="116"/>
      <c r="J12" s="117"/>
    </row>
    <row r="13" spans="2:10" x14ac:dyDescent="0.35">
      <c r="B13" s="115"/>
      <c r="C13" s="116"/>
      <c r="D13" s="116"/>
      <c r="E13" s="116"/>
      <c r="F13" s="116"/>
      <c r="G13" s="116"/>
      <c r="H13" s="116"/>
      <c r="I13" s="116"/>
      <c r="J13" s="117"/>
    </row>
    <row r="14" spans="2:10" x14ac:dyDescent="0.35">
      <c r="B14" s="115"/>
      <c r="C14" s="116"/>
      <c r="D14" s="116"/>
      <c r="E14" s="116"/>
      <c r="F14" s="116"/>
      <c r="G14" s="116"/>
      <c r="H14" s="116"/>
      <c r="I14" s="116"/>
      <c r="J14" s="117"/>
    </row>
    <row r="15" spans="2:10" x14ac:dyDescent="0.35">
      <c r="B15" s="115"/>
      <c r="C15" s="116"/>
      <c r="D15" s="116"/>
      <c r="E15" s="116"/>
      <c r="F15" s="116"/>
      <c r="G15" s="116"/>
      <c r="H15" s="116"/>
      <c r="I15" s="116"/>
      <c r="J15" s="117"/>
    </row>
    <row r="16" spans="2:10" x14ac:dyDescent="0.35">
      <c r="B16" s="115"/>
      <c r="C16" s="116"/>
      <c r="D16" s="116"/>
      <c r="E16" s="116"/>
      <c r="F16" s="116"/>
      <c r="G16" s="116"/>
      <c r="H16" s="116"/>
      <c r="I16" s="116"/>
      <c r="J16" s="117"/>
    </row>
    <row r="17" spans="2:10" x14ac:dyDescent="0.35">
      <c r="B17" s="115"/>
      <c r="C17" s="116"/>
      <c r="D17" s="116"/>
      <c r="E17" s="116"/>
      <c r="F17" s="116"/>
      <c r="G17" s="116"/>
      <c r="H17" s="116"/>
      <c r="I17" s="116"/>
      <c r="J17" s="117"/>
    </row>
    <row r="18" spans="2:10" x14ac:dyDescent="0.35">
      <c r="B18" s="115"/>
      <c r="C18" s="116"/>
      <c r="D18" s="116"/>
      <c r="E18" s="116"/>
      <c r="F18" s="116"/>
      <c r="G18" s="116"/>
      <c r="H18" s="116"/>
      <c r="I18" s="116"/>
      <c r="J18" s="117"/>
    </row>
    <row r="19" spans="2:10" x14ac:dyDescent="0.35">
      <c r="B19" s="115"/>
      <c r="C19" s="116"/>
      <c r="D19" s="116"/>
      <c r="E19" s="116"/>
      <c r="F19" s="116"/>
      <c r="G19" s="116"/>
      <c r="H19" s="116"/>
      <c r="I19" s="116"/>
      <c r="J19" s="117"/>
    </row>
    <row r="20" spans="2:10" x14ac:dyDescent="0.35">
      <c r="B20" s="115"/>
      <c r="C20" s="116"/>
      <c r="D20" s="116"/>
      <c r="E20" s="116"/>
      <c r="F20" s="116"/>
      <c r="G20" s="116"/>
      <c r="H20" s="116"/>
      <c r="I20" s="116"/>
      <c r="J20" s="117"/>
    </row>
    <row r="21" spans="2:10" x14ac:dyDescent="0.35">
      <c r="B21" s="115"/>
      <c r="C21" s="116"/>
      <c r="D21" s="116"/>
      <c r="E21" s="116"/>
      <c r="F21" s="116"/>
      <c r="G21" s="116"/>
      <c r="H21" s="116"/>
      <c r="I21" s="116"/>
      <c r="J21" s="117"/>
    </row>
    <row r="22" spans="2:10" x14ac:dyDescent="0.35">
      <c r="B22" s="115"/>
      <c r="C22" s="116"/>
      <c r="D22" s="116"/>
      <c r="E22" s="116"/>
      <c r="F22" s="116"/>
      <c r="G22" s="116"/>
      <c r="H22" s="116"/>
      <c r="I22" s="116"/>
      <c r="J22" s="117"/>
    </row>
    <row r="23" spans="2:10" x14ac:dyDescent="0.35">
      <c r="B23" s="115"/>
      <c r="C23" s="116"/>
      <c r="D23" s="116"/>
      <c r="E23" s="116"/>
      <c r="F23" s="116"/>
      <c r="G23" s="116"/>
      <c r="H23" s="116"/>
      <c r="I23" s="116"/>
      <c r="J23" s="117"/>
    </row>
    <row r="24" spans="2:10" x14ac:dyDescent="0.35">
      <c r="B24" s="115"/>
      <c r="C24" s="116"/>
      <c r="D24" s="116"/>
      <c r="E24" s="116"/>
      <c r="F24" s="116"/>
      <c r="G24" s="116"/>
      <c r="H24" s="116"/>
      <c r="I24" s="116"/>
      <c r="J24" s="117"/>
    </row>
    <row r="25" spans="2:10" x14ac:dyDescent="0.35">
      <c r="B25" s="115"/>
      <c r="C25" s="116"/>
      <c r="D25" s="116"/>
      <c r="E25" s="116"/>
      <c r="F25" s="116"/>
      <c r="G25" s="116"/>
      <c r="H25" s="116"/>
      <c r="I25" s="116"/>
      <c r="J25" s="117"/>
    </row>
    <row r="26" spans="2:10" x14ac:dyDescent="0.35">
      <c r="B26" s="115"/>
      <c r="C26" s="116"/>
      <c r="D26" s="116"/>
      <c r="E26" s="116"/>
      <c r="F26" s="116"/>
      <c r="G26" s="116"/>
      <c r="H26" s="116"/>
      <c r="I26" s="116"/>
      <c r="J26" s="117"/>
    </row>
    <row r="27" spans="2:10" x14ac:dyDescent="0.35">
      <c r="B27" s="115"/>
      <c r="C27" s="116"/>
      <c r="D27" s="116"/>
      <c r="E27" s="116"/>
      <c r="F27" s="116"/>
      <c r="G27" s="116"/>
      <c r="H27" s="116"/>
      <c r="I27" s="116"/>
      <c r="J27" s="117"/>
    </row>
    <row r="28" spans="2:10" x14ac:dyDescent="0.35">
      <c r="B28" s="115"/>
      <c r="C28" s="116"/>
      <c r="D28" s="116"/>
      <c r="E28" s="116"/>
      <c r="F28" s="116"/>
      <c r="G28" s="116"/>
      <c r="H28" s="116"/>
      <c r="I28" s="116"/>
      <c r="J28" s="117"/>
    </row>
    <row r="29" spans="2:10" x14ac:dyDescent="0.35">
      <c r="B29" s="115"/>
      <c r="C29" s="116"/>
      <c r="D29" s="116"/>
      <c r="E29" s="116"/>
      <c r="F29" s="116"/>
      <c r="G29" s="116"/>
      <c r="H29" s="116"/>
      <c r="I29" s="116"/>
      <c r="J29" s="117"/>
    </row>
    <row r="30" spans="2:10" x14ac:dyDescent="0.35">
      <c r="B30" s="115"/>
      <c r="C30" s="116"/>
      <c r="D30" s="116"/>
      <c r="E30" s="116"/>
      <c r="F30" s="116"/>
      <c r="G30" s="116"/>
      <c r="H30" s="116"/>
      <c r="I30" s="116"/>
      <c r="J30" s="117"/>
    </row>
    <row r="31" spans="2:10" x14ac:dyDescent="0.35">
      <c r="B31" s="115"/>
      <c r="C31" s="116"/>
      <c r="D31" s="116"/>
      <c r="E31" s="116"/>
      <c r="F31" s="116"/>
      <c r="G31" s="116"/>
      <c r="H31" s="116"/>
      <c r="I31" s="116"/>
      <c r="J31" s="117"/>
    </row>
    <row r="32" spans="2:10" x14ac:dyDescent="0.35">
      <c r="B32" s="115"/>
      <c r="C32" s="116"/>
      <c r="D32" s="116"/>
      <c r="E32" s="116"/>
      <c r="F32" s="116"/>
      <c r="G32" s="116"/>
      <c r="H32" s="116"/>
      <c r="I32" s="116"/>
      <c r="J32" s="117"/>
    </row>
    <row r="33" spans="2:10" x14ac:dyDescent="0.35">
      <c r="B33" s="115"/>
      <c r="C33" s="116"/>
      <c r="D33" s="116"/>
      <c r="E33" s="116"/>
      <c r="F33" s="116"/>
      <c r="G33" s="116"/>
      <c r="H33" s="116"/>
      <c r="I33" s="116"/>
      <c r="J33" s="117"/>
    </row>
    <row r="34" spans="2:10" x14ac:dyDescent="0.35">
      <c r="B34" s="115"/>
      <c r="C34" s="116"/>
      <c r="D34" s="116"/>
      <c r="E34" s="116"/>
      <c r="F34" s="116"/>
      <c r="G34" s="116"/>
      <c r="H34" s="116"/>
      <c r="I34" s="116"/>
      <c r="J34" s="117"/>
    </row>
    <row r="35" spans="2:10" x14ac:dyDescent="0.35">
      <c r="B35" s="115"/>
      <c r="C35" s="116"/>
      <c r="D35" s="116"/>
      <c r="E35" s="116"/>
      <c r="F35" s="116"/>
      <c r="G35" s="116"/>
      <c r="H35" s="116"/>
      <c r="I35" s="116"/>
      <c r="J35" s="117"/>
    </row>
    <row r="36" spans="2:10" x14ac:dyDescent="0.35">
      <c r="B36" s="115"/>
      <c r="C36" s="116"/>
      <c r="D36" s="116"/>
      <c r="E36" s="116"/>
      <c r="F36" s="116"/>
      <c r="G36" s="116"/>
      <c r="H36" s="116"/>
      <c r="I36" s="116"/>
      <c r="J36" s="117"/>
    </row>
    <row r="37" spans="2:10" x14ac:dyDescent="0.35">
      <c r="B37" s="115"/>
      <c r="C37" s="116"/>
      <c r="D37" s="116"/>
      <c r="E37" s="116"/>
      <c r="F37" s="116"/>
      <c r="G37" s="116"/>
      <c r="H37" s="116"/>
      <c r="I37" s="116"/>
      <c r="J37" s="117"/>
    </row>
    <row r="38" spans="2:10" x14ac:dyDescent="0.35">
      <c r="B38" s="115"/>
      <c r="C38" s="116"/>
      <c r="D38" s="116"/>
      <c r="E38" s="116"/>
      <c r="F38" s="116"/>
      <c r="G38" s="116"/>
      <c r="H38" s="116"/>
      <c r="I38" s="116"/>
      <c r="J38" s="117"/>
    </row>
    <row r="39" spans="2:10" x14ac:dyDescent="0.35">
      <c r="B39" s="115"/>
      <c r="C39" s="116"/>
      <c r="D39" s="116"/>
      <c r="E39" s="116"/>
      <c r="F39" s="116"/>
      <c r="G39" s="116"/>
      <c r="H39" s="116"/>
      <c r="I39" s="116"/>
      <c r="J39" s="117"/>
    </row>
    <row r="40" spans="2:10" x14ac:dyDescent="0.35">
      <c r="B40" s="115"/>
      <c r="C40" s="116"/>
      <c r="D40" s="116"/>
      <c r="E40" s="116"/>
      <c r="F40" s="116"/>
      <c r="G40" s="116"/>
      <c r="H40" s="116"/>
      <c r="I40" s="116"/>
      <c r="J40" s="117"/>
    </row>
    <row r="41" spans="2:10" x14ac:dyDescent="0.35">
      <c r="B41" s="115"/>
      <c r="C41" s="116"/>
      <c r="D41" s="116"/>
      <c r="E41" s="116"/>
      <c r="F41" s="116"/>
      <c r="G41" s="116"/>
      <c r="H41" s="116"/>
      <c r="I41" s="116"/>
      <c r="J41" s="117"/>
    </row>
    <row r="42" spans="2:10" x14ac:dyDescent="0.35">
      <c r="B42" s="115"/>
      <c r="C42" s="116"/>
      <c r="D42" s="116"/>
      <c r="E42" s="116"/>
      <c r="F42" s="116"/>
      <c r="G42" s="116"/>
      <c r="H42" s="116"/>
      <c r="I42" s="116"/>
      <c r="J42" s="117"/>
    </row>
    <row r="43" spans="2:10" x14ac:dyDescent="0.35">
      <c r="B43" s="115"/>
      <c r="C43" s="116"/>
      <c r="D43" s="116"/>
      <c r="E43" s="116"/>
      <c r="F43" s="116"/>
      <c r="G43" s="116"/>
      <c r="H43" s="116"/>
      <c r="I43" s="116"/>
      <c r="J43" s="117"/>
    </row>
    <row r="44" spans="2:10" x14ac:dyDescent="0.35">
      <c r="B44" s="115"/>
      <c r="C44" s="116"/>
      <c r="D44" s="116"/>
      <c r="E44" s="116"/>
      <c r="F44" s="116"/>
      <c r="G44" s="116"/>
      <c r="H44" s="116"/>
      <c r="I44" s="116"/>
      <c r="J44" s="117"/>
    </row>
    <row r="45" spans="2:10" ht="15" thickBot="1" x14ac:dyDescent="0.4">
      <c r="B45" s="118"/>
      <c r="C45" s="119"/>
      <c r="D45" s="119"/>
      <c r="E45" s="119"/>
      <c r="F45" s="119"/>
      <c r="G45" s="119"/>
      <c r="H45" s="119"/>
      <c r="I45" s="119"/>
      <c r="J45" s="120"/>
    </row>
  </sheetData>
  <mergeCells count="2">
    <mergeCell ref="B2:J2"/>
    <mergeCell ref="B3:J45"/>
  </mergeCells>
  <pageMargins left="0.7" right="0.7" top="0.75" bottom="0.75" header="0.3" footer="0.3"/>
  <pageSetup orientation="portrait" horizontalDpi="90" verticalDpi="90" r:id="rId1"/>
  <headerFooter>
    <oddHeader>&amp;R&amp;K235C24WTO - Internal</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B1:S27"/>
  <sheetViews>
    <sheetView tabSelected="1" zoomScale="70" zoomScaleNormal="70" workbookViewId="0">
      <pane ySplit="3" topLeftCell="A22" activePane="bottomLeft" state="frozen"/>
      <selection pane="bottomLeft" activeCell="D27" sqref="D27"/>
    </sheetView>
  </sheetViews>
  <sheetFormatPr defaultRowHeight="17.5" x14ac:dyDescent="0.35"/>
  <cols>
    <col min="2" max="2" width="9.36328125" style="8"/>
    <col min="3" max="3" width="24.36328125" style="4" customWidth="1"/>
    <col min="4" max="4" width="53.54296875" style="2" customWidth="1"/>
    <col min="5" max="6" width="22.36328125" style="2" customWidth="1"/>
    <col min="7" max="7" width="24.54296875" style="2" customWidth="1"/>
    <col min="8" max="8" width="16.36328125" style="2" customWidth="1"/>
    <col min="9" max="9" width="20.6328125" style="2" customWidth="1"/>
    <col min="10" max="10" width="17.453125" style="2" customWidth="1"/>
    <col min="11" max="11" width="17.6328125" style="2" customWidth="1"/>
    <col min="12" max="12" width="13.6328125" style="2" customWidth="1"/>
    <col min="13" max="13" width="16.6328125" style="2" customWidth="1"/>
    <col min="14" max="14" width="18.36328125" customWidth="1"/>
    <col min="15" max="15" width="22.36328125" customWidth="1"/>
    <col min="16" max="16" width="17.453125" customWidth="1"/>
    <col min="17" max="17" width="19.08984375" customWidth="1"/>
    <col min="18" max="18" width="14.36328125" customWidth="1"/>
    <col min="19" max="19" width="14.90625" customWidth="1"/>
  </cols>
  <sheetData>
    <row r="1" spans="2:19" ht="18" thickBot="1" x14ac:dyDescent="0.4"/>
    <row r="2" spans="2:19" s="3" customFormat="1" ht="49.5" customHeight="1" thickBot="1" x14ac:dyDescent="0.4">
      <c r="B2" s="8"/>
      <c r="C2" s="130" t="s">
        <v>46</v>
      </c>
      <c r="D2" s="131"/>
      <c r="E2" s="131"/>
      <c r="F2" s="131"/>
      <c r="G2" s="132"/>
      <c r="H2" s="126" t="s">
        <v>75</v>
      </c>
      <c r="I2" s="127"/>
      <c r="J2" s="127"/>
      <c r="K2" s="127"/>
      <c r="L2" s="127"/>
      <c r="M2" s="128"/>
      <c r="N2" s="121" t="s">
        <v>78</v>
      </c>
      <c r="O2" s="122"/>
      <c r="P2" s="122"/>
      <c r="Q2" s="122"/>
      <c r="R2" s="122"/>
      <c r="S2" s="123"/>
    </row>
    <row r="3" spans="2:19" ht="68.25" customHeight="1" thickBot="1" x14ac:dyDescent="0.4">
      <c r="C3" s="78" t="s">
        <v>44</v>
      </c>
      <c r="D3" s="67" t="s">
        <v>45</v>
      </c>
      <c r="E3" s="74" t="s">
        <v>43</v>
      </c>
      <c r="F3" s="68" t="s">
        <v>36</v>
      </c>
      <c r="G3" s="68" t="s">
        <v>64</v>
      </c>
      <c r="H3" s="74" t="s">
        <v>38</v>
      </c>
      <c r="I3" s="68" t="s">
        <v>37</v>
      </c>
      <c r="J3" s="68" t="s">
        <v>39</v>
      </c>
      <c r="K3" s="68" t="s">
        <v>40</v>
      </c>
      <c r="L3" s="68" t="s">
        <v>41</v>
      </c>
      <c r="M3" s="68" t="s">
        <v>42</v>
      </c>
      <c r="N3" s="68" t="s">
        <v>69</v>
      </c>
      <c r="O3" s="68" t="s">
        <v>70</v>
      </c>
      <c r="P3" s="68" t="s">
        <v>71</v>
      </c>
      <c r="Q3" s="68" t="s">
        <v>72</v>
      </c>
      <c r="R3" s="68" t="s">
        <v>73</v>
      </c>
      <c r="S3" s="68" t="s">
        <v>74</v>
      </c>
    </row>
    <row r="4" spans="2:19" ht="88.5" customHeight="1" x14ac:dyDescent="0.35">
      <c r="B4" s="124" t="s">
        <v>8</v>
      </c>
      <c r="C4" s="77" t="s">
        <v>34</v>
      </c>
      <c r="D4" s="65" t="s">
        <v>6</v>
      </c>
      <c r="E4" s="54"/>
      <c r="F4" s="55"/>
      <c r="G4" s="56"/>
      <c r="H4" s="54"/>
      <c r="I4" s="55"/>
      <c r="J4" s="55"/>
      <c r="K4" s="55"/>
      <c r="L4" s="55"/>
      <c r="M4" s="56"/>
      <c r="N4" s="63"/>
      <c r="O4" s="55"/>
      <c r="P4" s="55"/>
      <c r="Q4" s="55"/>
      <c r="R4" s="55"/>
      <c r="S4" s="56"/>
    </row>
    <row r="5" spans="2:19" ht="66.5" customHeight="1" x14ac:dyDescent="0.35">
      <c r="B5" s="129"/>
      <c r="C5" s="75" t="s">
        <v>35</v>
      </c>
      <c r="D5" s="66" t="s">
        <v>7</v>
      </c>
      <c r="E5" s="69"/>
      <c r="F5" s="60"/>
      <c r="G5" s="64"/>
      <c r="H5" s="69"/>
      <c r="I5" s="60"/>
      <c r="J5" s="60"/>
      <c r="K5" s="60"/>
      <c r="L5" s="60"/>
      <c r="M5" s="64"/>
      <c r="N5" s="62"/>
      <c r="O5" s="60"/>
      <c r="P5" s="60"/>
      <c r="Q5" s="60"/>
      <c r="R5" s="60"/>
      <c r="S5" s="64"/>
    </row>
    <row r="6" spans="2:19" ht="48.75" customHeight="1" x14ac:dyDescent="0.35">
      <c r="B6" s="129"/>
      <c r="C6" s="75">
        <v>7</v>
      </c>
      <c r="D6" s="79" t="s">
        <v>12</v>
      </c>
      <c r="E6" s="69"/>
      <c r="F6" s="60"/>
      <c r="G6" s="64"/>
      <c r="H6" s="69"/>
      <c r="I6" s="60"/>
      <c r="J6" s="60"/>
      <c r="K6" s="60"/>
      <c r="L6" s="60"/>
      <c r="M6" s="64"/>
      <c r="N6" s="62"/>
      <c r="O6" s="60"/>
      <c r="P6" s="60"/>
      <c r="Q6" s="60"/>
      <c r="R6" s="60"/>
      <c r="S6" s="64"/>
    </row>
    <row r="7" spans="2:19" ht="24.75" customHeight="1" x14ac:dyDescent="0.35">
      <c r="B7" s="129"/>
      <c r="C7" s="75">
        <v>8</v>
      </c>
      <c r="D7" s="79" t="s">
        <v>13</v>
      </c>
      <c r="E7" s="69"/>
      <c r="F7" s="60"/>
      <c r="G7" s="64"/>
      <c r="H7" s="69"/>
      <c r="I7" s="60"/>
      <c r="J7" s="60"/>
      <c r="K7" s="60"/>
      <c r="L7" s="60"/>
      <c r="M7" s="64"/>
      <c r="N7" s="62"/>
      <c r="O7" s="60"/>
      <c r="P7" s="60"/>
      <c r="Q7" s="60"/>
      <c r="R7" s="60"/>
      <c r="S7" s="64"/>
    </row>
    <row r="8" spans="2:19" ht="39" customHeight="1" x14ac:dyDescent="0.35">
      <c r="B8" s="129"/>
      <c r="C8" s="75">
        <v>9</v>
      </c>
      <c r="D8" s="79" t="s">
        <v>14</v>
      </c>
      <c r="E8" s="69"/>
      <c r="F8" s="60"/>
      <c r="G8" s="64"/>
      <c r="H8" s="69"/>
      <c r="I8" s="60"/>
      <c r="J8" s="60"/>
      <c r="K8" s="60"/>
      <c r="L8" s="60"/>
      <c r="M8" s="64"/>
      <c r="N8" s="62"/>
      <c r="O8" s="60"/>
      <c r="P8" s="60"/>
      <c r="Q8" s="60"/>
      <c r="R8" s="60"/>
      <c r="S8" s="64"/>
    </row>
    <row r="9" spans="2:19" ht="49.25" customHeight="1" x14ac:dyDescent="0.35">
      <c r="B9" s="129"/>
      <c r="C9" s="75">
        <v>10</v>
      </c>
      <c r="D9" s="79" t="s">
        <v>15</v>
      </c>
      <c r="E9" s="69"/>
      <c r="F9" s="57"/>
      <c r="G9" s="64"/>
      <c r="H9" s="69"/>
      <c r="I9" s="60"/>
      <c r="J9" s="60"/>
      <c r="K9" s="60"/>
      <c r="L9" s="60"/>
      <c r="M9" s="64"/>
      <c r="N9" s="62"/>
      <c r="O9" s="60"/>
      <c r="P9" s="60"/>
      <c r="Q9" s="60"/>
      <c r="R9" s="60"/>
      <c r="S9" s="64"/>
    </row>
    <row r="10" spans="2:19" ht="24.75" customHeight="1" x14ac:dyDescent="0.35">
      <c r="B10" s="129"/>
      <c r="C10" s="75">
        <v>11</v>
      </c>
      <c r="D10" s="79" t="s">
        <v>16</v>
      </c>
      <c r="E10" s="69"/>
      <c r="F10" s="60"/>
      <c r="G10" s="64"/>
      <c r="H10" s="69"/>
      <c r="I10" s="60"/>
      <c r="J10" s="60"/>
      <c r="K10" s="60"/>
      <c r="L10" s="60"/>
      <c r="M10" s="64"/>
      <c r="N10" s="62"/>
      <c r="O10" s="60"/>
      <c r="P10" s="60"/>
      <c r="Q10" s="60"/>
      <c r="R10" s="60"/>
      <c r="S10" s="64"/>
    </row>
    <row r="11" spans="2:19" ht="66.5" customHeight="1" thickBot="1" x14ac:dyDescent="0.4">
      <c r="B11" s="125"/>
      <c r="C11" s="76">
        <v>12</v>
      </c>
      <c r="D11" s="81" t="s">
        <v>17</v>
      </c>
      <c r="E11" s="70"/>
      <c r="F11" s="73"/>
      <c r="G11" s="71"/>
      <c r="H11" s="70"/>
      <c r="I11" s="73"/>
      <c r="J11" s="73"/>
      <c r="K11" s="73"/>
      <c r="L11" s="73"/>
      <c r="M11" s="71"/>
      <c r="N11" s="72"/>
      <c r="O11" s="73"/>
      <c r="P11" s="73"/>
      <c r="Q11" s="73"/>
      <c r="R11" s="73"/>
      <c r="S11" s="71"/>
    </row>
    <row r="12" spans="2:19" ht="36" customHeight="1" x14ac:dyDescent="0.35">
      <c r="B12" s="124" t="s">
        <v>9</v>
      </c>
      <c r="C12" s="77">
        <v>13</v>
      </c>
      <c r="D12" s="80" t="s">
        <v>18</v>
      </c>
      <c r="E12" s="54"/>
      <c r="F12" s="58"/>
      <c r="G12" s="56"/>
      <c r="H12" s="54"/>
      <c r="I12" s="55"/>
      <c r="J12" s="55"/>
      <c r="K12" s="55"/>
      <c r="L12" s="55"/>
      <c r="M12" s="56"/>
      <c r="N12" s="63"/>
      <c r="O12" s="55"/>
      <c r="P12" s="55"/>
      <c r="Q12" s="55"/>
      <c r="R12" s="55"/>
      <c r="S12" s="56"/>
    </row>
    <row r="13" spans="2:19" ht="35.25" customHeight="1" x14ac:dyDescent="0.35">
      <c r="B13" s="129"/>
      <c r="C13" s="75">
        <v>14</v>
      </c>
      <c r="D13" s="79" t="s">
        <v>19</v>
      </c>
      <c r="E13" s="69"/>
      <c r="F13" s="57"/>
      <c r="G13" s="64"/>
      <c r="H13" s="69"/>
      <c r="I13" s="60"/>
      <c r="J13" s="60"/>
      <c r="K13" s="60"/>
      <c r="L13" s="60"/>
      <c r="M13" s="64"/>
      <c r="N13" s="62"/>
      <c r="O13" s="60"/>
      <c r="P13" s="60"/>
      <c r="Q13" s="60"/>
      <c r="R13" s="60"/>
      <c r="S13" s="64"/>
    </row>
    <row r="14" spans="2:19" ht="21" customHeight="1" x14ac:dyDescent="0.35">
      <c r="B14" s="129"/>
      <c r="C14" s="75">
        <v>15</v>
      </c>
      <c r="D14" s="79" t="s">
        <v>20</v>
      </c>
      <c r="E14" s="69"/>
      <c r="F14" s="57"/>
      <c r="G14" s="64"/>
      <c r="H14" s="69"/>
      <c r="I14" s="60"/>
      <c r="J14" s="60"/>
      <c r="K14" s="60"/>
      <c r="L14" s="60"/>
      <c r="M14" s="64"/>
      <c r="N14" s="62"/>
      <c r="O14" s="60"/>
      <c r="P14" s="60"/>
      <c r="Q14" s="60"/>
      <c r="R14" s="60"/>
      <c r="S14" s="64"/>
    </row>
    <row r="15" spans="2:19" ht="21" customHeight="1" x14ac:dyDescent="0.35">
      <c r="B15" s="129"/>
      <c r="C15" s="75">
        <v>16</v>
      </c>
      <c r="D15" s="79" t="s">
        <v>21</v>
      </c>
      <c r="E15" s="69"/>
      <c r="F15" s="57"/>
      <c r="G15" s="64"/>
      <c r="H15" s="69"/>
      <c r="I15" s="60"/>
      <c r="J15" s="60"/>
      <c r="K15" s="60"/>
      <c r="L15" s="60"/>
      <c r="M15" s="64"/>
      <c r="N15" s="62"/>
      <c r="O15" s="60"/>
      <c r="P15" s="60"/>
      <c r="Q15" s="60"/>
      <c r="R15" s="60"/>
      <c r="S15" s="64"/>
    </row>
    <row r="16" spans="2:19" ht="40.5" customHeight="1" x14ac:dyDescent="0.35">
      <c r="B16" s="129"/>
      <c r="C16" s="75" t="s">
        <v>5</v>
      </c>
      <c r="D16" s="79" t="s">
        <v>22</v>
      </c>
      <c r="E16" s="69"/>
      <c r="F16" s="57"/>
      <c r="G16" s="64"/>
      <c r="H16" s="69"/>
      <c r="I16" s="60"/>
      <c r="J16" s="60"/>
      <c r="K16" s="60"/>
      <c r="L16" s="60"/>
      <c r="M16" s="64"/>
      <c r="N16" s="62"/>
      <c r="O16" s="60"/>
      <c r="P16" s="60"/>
      <c r="Q16" s="60"/>
      <c r="R16" s="60"/>
      <c r="S16" s="64"/>
    </row>
    <row r="17" spans="2:19" ht="24.75" customHeight="1" x14ac:dyDescent="0.35">
      <c r="B17" s="129"/>
      <c r="C17" s="75">
        <v>18</v>
      </c>
      <c r="D17" s="79" t="s">
        <v>23</v>
      </c>
      <c r="E17" s="69"/>
      <c r="F17" s="57"/>
      <c r="G17" s="64"/>
      <c r="H17" s="69"/>
      <c r="I17" s="60"/>
      <c r="J17" s="60"/>
      <c r="K17" s="60"/>
      <c r="L17" s="60"/>
      <c r="M17" s="64"/>
      <c r="N17" s="62"/>
      <c r="O17" s="60"/>
      <c r="P17" s="60"/>
      <c r="Q17" s="60"/>
      <c r="R17" s="60"/>
      <c r="S17" s="64"/>
    </row>
    <row r="18" spans="2:19" ht="34.25" customHeight="1" x14ac:dyDescent="0.35">
      <c r="B18" s="129"/>
      <c r="C18" s="75">
        <v>19</v>
      </c>
      <c r="D18" s="79" t="s">
        <v>24</v>
      </c>
      <c r="E18" s="69"/>
      <c r="F18" s="57"/>
      <c r="G18" s="64"/>
      <c r="H18" s="69"/>
      <c r="I18" s="60"/>
      <c r="J18" s="60"/>
      <c r="K18" s="60"/>
      <c r="L18" s="60"/>
      <c r="M18" s="64"/>
      <c r="N18" s="62"/>
      <c r="O18" s="60"/>
      <c r="P18" s="60"/>
      <c r="Q18" s="60"/>
      <c r="R18" s="60"/>
      <c r="S18" s="64"/>
    </row>
    <row r="19" spans="2:19" ht="24" customHeight="1" x14ac:dyDescent="0.35">
      <c r="B19" s="129"/>
      <c r="C19" s="75">
        <v>20</v>
      </c>
      <c r="D19" s="79" t="s">
        <v>25</v>
      </c>
      <c r="E19" s="69"/>
      <c r="F19" s="57"/>
      <c r="G19" s="64"/>
      <c r="H19" s="69"/>
      <c r="I19" s="60"/>
      <c r="J19" s="60"/>
      <c r="K19" s="60"/>
      <c r="L19" s="60"/>
      <c r="M19" s="64"/>
      <c r="N19" s="62"/>
      <c r="O19" s="60"/>
      <c r="P19" s="60"/>
      <c r="Q19" s="60"/>
      <c r="R19" s="60"/>
      <c r="S19" s="64"/>
    </row>
    <row r="20" spans="2:19" ht="21.75" customHeight="1" thickBot="1" x14ac:dyDescent="0.4">
      <c r="B20" s="125"/>
      <c r="C20" s="76">
        <v>21</v>
      </c>
      <c r="D20" s="81" t="s">
        <v>26</v>
      </c>
      <c r="E20" s="70"/>
      <c r="F20" s="59"/>
      <c r="G20" s="71"/>
      <c r="H20" s="70"/>
      <c r="I20" s="73"/>
      <c r="J20" s="73"/>
      <c r="K20" s="73"/>
      <c r="L20" s="73"/>
      <c r="M20" s="71"/>
      <c r="N20" s="72"/>
      <c r="O20" s="73"/>
      <c r="P20" s="73"/>
      <c r="Q20" s="73"/>
      <c r="R20" s="73"/>
      <c r="S20" s="71"/>
    </row>
    <row r="21" spans="2:19" ht="21.75" customHeight="1" x14ac:dyDescent="0.35">
      <c r="B21" s="124" t="s">
        <v>10</v>
      </c>
      <c r="C21" s="77">
        <v>22</v>
      </c>
      <c r="D21" s="80" t="s">
        <v>27</v>
      </c>
      <c r="E21" s="54"/>
      <c r="F21" s="58"/>
      <c r="G21" s="56"/>
      <c r="H21" s="63"/>
      <c r="I21" s="55"/>
      <c r="J21" s="55"/>
      <c r="K21" s="55"/>
      <c r="L21" s="55"/>
      <c r="M21" s="56"/>
      <c r="N21" s="63"/>
      <c r="O21" s="55"/>
      <c r="P21" s="55"/>
      <c r="Q21" s="55"/>
      <c r="R21" s="55"/>
      <c r="S21" s="56"/>
    </row>
    <row r="22" spans="2:19" ht="23.25" customHeight="1" x14ac:dyDescent="0.35">
      <c r="B22" s="129"/>
      <c r="C22" s="75">
        <v>23</v>
      </c>
      <c r="D22" s="79" t="s">
        <v>28</v>
      </c>
      <c r="E22" s="69"/>
      <c r="F22" s="57"/>
      <c r="G22" s="64"/>
      <c r="H22" s="62"/>
      <c r="I22" s="60"/>
      <c r="J22" s="60"/>
      <c r="K22" s="60"/>
      <c r="L22" s="60"/>
      <c r="M22" s="64"/>
      <c r="N22" s="62"/>
      <c r="O22" s="60"/>
      <c r="P22" s="60"/>
      <c r="Q22" s="60"/>
      <c r="R22" s="60"/>
      <c r="S22" s="64"/>
    </row>
    <row r="23" spans="2:19" ht="23.25" customHeight="1" x14ac:dyDescent="0.35">
      <c r="B23" s="129"/>
      <c r="C23" s="75">
        <v>24</v>
      </c>
      <c r="D23" s="79" t="s">
        <v>29</v>
      </c>
      <c r="E23" s="69"/>
      <c r="F23" s="57"/>
      <c r="G23" s="64"/>
      <c r="H23" s="62"/>
      <c r="I23" s="60"/>
      <c r="J23" s="60"/>
      <c r="K23" s="60"/>
      <c r="L23" s="60"/>
      <c r="M23" s="64"/>
      <c r="N23" s="62"/>
      <c r="O23" s="60"/>
      <c r="P23" s="60"/>
      <c r="Q23" s="60"/>
      <c r="R23" s="60"/>
      <c r="S23" s="64"/>
    </row>
    <row r="24" spans="2:19" ht="32.75" customHeight="1" x14ac:dyDescent="0.35">
      <c r="B24" s="129"/>
      <c r="C24" s="75">
        <v>25</v>
      </c>
      <c r="D24" s="79" t="s">
        <v>30</v>
      </c>
      <c r="E24" s="69"/>
      <c r="F24" s="61"/>
      <c r="G24" s="60"/>
      <c r="H24" s="62"/>
      <c r="I24" s="60"/>
      <c r="J24" s="60"/>
      <c r="K24" s="60"/>
      <c r="L24" s="60"/>
      <c r="M24" s="64"/>
      <c r="N24" s="62"/>
      <c r="O24" s="60"/>
      <c r="P24" s="60"/>
      <c r="Q24" s="60"/>
      <c r="R24" s="60"/>
      <c r="S24" s="64"/>
    </row>
    <row r="25" spans="2:19" ht="38.25" customHeight="1" thickBot="1" x14ac:dyDescent="0.4">
      <c r="B25" s="125"/>
      <c r="C25" s="76">
        <v>26</v>
      </c>
      <c r="D25" s="81" t="s">
        <v>31</v>
      </c>
      <c r="E25" s="70"/>
      <c r="F25" s="59"/>
      <c r="G25" s="71"/>
      <c r="H25" s="72"/>
      <c r="I25" s="73"/>
      <c r="J25" s="73"/>
      <c r="K25" s="73"/>
      <c r="L25" s="73"/>
      <c r="M25" s="71"/>
      <c r="N25" s="72"/>
      <c r="O25" s="73"/>
      <c r="P25" s="73"/>
      <c r="Q25" s="73"/>
      <c r="R25" s="73"/>
      <c r="S25" s="71"/>
    </row>
    <row r="26" spans="2:19" ht="54.75" customHeight="1" x14ac:dyDescent="0.35">
      <c r="B26" s="124" t="s">
        <v>11</v>
      </c>
      <c r="C26" s="77">
        <v>37</v>
      </c>
      <c r="D26" s="80" t="s">
        <v>32</v>
      </c>
      <c r="E26" s="54"/>
      <c r="F26" s="58"/>
      <c r="G26" s="56"/>
      <c r="H26" s="54"/>
      <c r="I26" s="55"/>
      <c r="J26" s="55"/>
      <c r="K26" s="55"/>
      <c r="L26" s="55"/>
      <c r="M26" s="56"/>
      <c r="N26" s="63"/>
      <c r="O26" s="55"/>
      <c r="P26" s="55"/>
      <c r="Q26" s="55"/>
      <c r="R26" s="55"/>
      <c r="S26" s="56"/>
    </row>
    <row r="27" spans="2:19" ht="57" customHeight="1" thickBot="1" x14ac:dyDescent="0.4">
      <c r="B27" s="125"/>
      <c r="C27" s="76">
        <v>38</v>
      </c>
      <c r="D27" s="81" t="s">
        <v>33</v>
      </c>
      <c r="E27" s="70"/>
      <c r="F27" s="59"/>
      <c r="G27" s="71"/>
      <c r="H27" s="70"/>
      <c r="I27" s="73"/>
      <c r="J27" s="73"/>
      <c r="K27" s="73"/>
      <c r="L27" s="73"/>
      <c r="M27" s="71"/>
      <c r="N27" s="72"/>
      <c r="O27" s="73"/>
      <c r="P27" s="73"/>
      <c r="Q27" s="73"/>
      <c r="R27" s="73"/>
      <c r="S27" s="71"/>
    </row>
  </sheetData>
  <sheetProtection algorithmName="SHA-512" hashValue="pCQtmu7lgEp+capTk3WBywPqDTpeTTCWVCvGxLEhLPcAB76Rcebq58ZfoYzsH4IJYapTqKz+MHRDJvu4PVPHjg==" saltValue="LpDs7JOmH/a8ooTli+Jy3A==" spinCount="100000" sheet="1" objects="1" scenarios="1"/>
  <dataConsolidate/>
  <mergeCells count="7">
    <mergeCell ref="N2:S2"/>
    <mergeCell ref="B26:B27"/>
    <mergeCell ref="H2:M2"/>
    <mergeCell ref="B12:B20"/>
    <mergeCell ref="B21:B25"/>
    <mergeCell ref="C2:G2"/>
    <mergeCell ref="B4:B11"/>
  </mergeCells>
  <phoneticPr fontId="1" type="noConversion"/>
  <conditionalFormatting sqref="G4:G27">
    <cfRule type="containsText" dxfId="0" priority="1" operator="containsText" text="B">
      <formula>NOT(ISERROR(SEARCH("B",G4)))</formula>
    </cfRule>
  </conditionalFormatting>
  <dataValidations count="3">
    <dataValidation type="list" allowBlank="1" showInputMessage="1" showErrorMessage="1" sqref="E4:E27" xr:uid="{00000000-0002-0000-0100-000000000000}">
      <formula1>ComplianceLevel</formula1>
    </dataValidation>
    <dataValidation type="list" allowBlank="1" showInputMessage="1" showErrorMessage="1" sqref="G4:G27" xr:uid="{D180DE1D-8899-48C9-90A0-DDE4B26A688C}">
      <formula1>TimeReq</formula1>
    </dataValidation>
    <dataValidation type="list" allowBlank="1" showInputMessage="1" showErrorMessage="1" sqref="F4:F27" xr:uid="{58A26FF3-867E-4BEE-A4F6-4E625166F937}">
      <formula1>Category</formula1>
    </dataValidation>
  </dataValidations>
  <printOptions gridLines="1"/>
  <pageMargins left="0.25" right="0.25" top="0.75" bottom="0.75" header="0.3" footer="0.3"/>
  <pageSetup paperSize="8" scale="78" fitToHeight="0" orientation="landscape" r:id="rId1"/>
  <headerFooter>
    <oddHeader>&amp;R&amp;K235C24WTO - Internal</oddHeader>
    <oddFooter>&amp;C&amp;F</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L87"/>
  <sheetViews>
    <sheetView topLeftCell="A46" zoomScale="86" zoomScaleNormal="130" workbookViewId="0">
      <selection activeCell="L83" sqref="L83"/>
    </sheetView>
  </sheetViews>
  <sheetFormatPr defaultRowHeight="14.5" x14ac:dyDescent="0.35"/>
  <cols>
    <col min="1" max="1" width="15.54296875" customWidth="1"/>
    <col min="2" max="2" width="36.6328125" customWidth="1"/>
    <col min="3" max="3" width="12.6328125" customWidth="1"/>
    <col min="4" max="4" width="17.36328125" customWidth="1"/>
    <col min="10" max="10" width="9.36328125" customWidth="1"/>
  </cols>
  <sheetData>
    <row r="1" spans="2:12" ht="15" thickBot="1" x14ac:dyDescent="0.4"/>
    <row r="2" spans="2:12" ht="73.5" customHeight="1" thickBot="1" x14ac:dyDescent="0.4">
      <c r="B2" s="97" t="s">
        <v>56</v>
      </c>
      <c r="C2" s="98"/>
      <c r="D2" s="98"/>
      <c r="E2" s="98"/>
      <c r="F2" s="98"/>
      <c r="G2" s="98"/>
      <c r="H2" s="98"/>
      <c r="I2" s="98"/>
      <c r="J2" s="99"/>
      <c r="K2" s="1"/>
      <c r="L2" s="1"/>
    </row>
    <row r="3" spans="2:12" ht="15" thickBot="1" x14ac:dyDescent="0.4">
      <c r="B3" s="5"/>
      <c r="C3" s="5"/>
      <c r="D3" s="5"/>
      <c r="E3" s="5"/>
      <c r="F3" s="5"/>
      <c r="G3" s="5"/>
      <c r="H3" s="5"/>
      <c r="I3" s="5"/>
      <c r="J3" s="5"/>
      <c r="K3" s="1"/>
      <c r="L3" s="1"/>
    </row>
    <row r="4" spans="2:12" x14ac:dyDescent="0.35">
      <c r="B4" s="36"/>
      <c r="C4" s="24"/>
      <c r="D4" s="24"/>
      <c r="E4" s="24"/>
      <c r="F4" s="24"/>
      <c r="G4" s="24"/>
      <c r="H4" s="24"/>
      <c r="I4" s="24"/>
      <c r="J4" s="25"/>
      <c r="K4" s="1"/>
      <c r="L4" s="1"/>
    </row>
    <row r="5" spans="2:12" x14ac:dyDescent="0.35">
      <c r="B5" s="20" t="s">
        <v>57</v>
      </c>
      <c r="C5" s="21" t="s">
        <v>58</v>
      </c>
      <c r="D5" s="22" t="s">
        <v>59</v>
      </c>
      <c r="E5" s="26"/>
      <c r="F5" s="26"/>
      <c r="G5" s="26"/>
      <c r="H5" s="26"/>
      <c r="I5" s="26"/>
      <c r="J5" s="27"/>
      <c r="K5" s="1"/>
      <c r="L5" s="1"/>
    </row>
    <row r="6" spans="2:12" x14ac:dyDescent="0.35">
      <c r="B6" s="9" t="s">
        <v>47</v>
      </c>
      <c r="C6" s="10">
        <f>COUNTIF(Table1[¿CUMPLE?
(Elija una)],"=Plenamente")</f>
        <v>0</v>
      </c>
      <c r="D6" s="16" t="e">
        <f>C6/SUM(C6:C9)</f>
        <v>#DIV/0!</v>
      </c>
      <c r="E6" s="26"/>
      <c r="F6" s="26"/>
      <c r="G6" s="26"/>
      <c r="H6" s="26"/>
      <c r="I6" s="26"/>
      <c r="J6" s="27"/>
      <c r="K6" s="1"/>
      <c r="L6" s="1"/>
    </row>
    <row r="7" spans="2:12" x14ac:dyDescent="0.35">
      <c r="B7" s="9" t="s">
        <v>48</v>
      </c>
      <c r="C7" s="10">
        <f>COUNTIF(Table1[¿CUMPLE?
(Elija una)],"=En parte")</f>
        <v>0</v>
      </c>
      <c r="D7" s="16" t="e">
        <f>C7/SUM(C6:C9)</f>
        <v>#DIV/0!</v>
      </c>
      <c r="E7" s="26"/>
      <c r="F7" s="26"/>
      <c r="G7" s="26"/>
      <c r="H7" s="26"/>
      <c r="I7" s="26"/>
      <c r="J7" s="27"/>
      <c r="K7" s="1"/>
      <c r="L7" s="1"/>
    </row>
    <row r="8" spans="2:12" x14ac:dyDescent="0.35">
      <c r="B8" s="9" t="s">
        <v>0</v>
      </c>
      <c r="C8" s="10">
        <f>COUNTIF(Table1[¿CUMPLE?
(Elija una)],"=No")</f>
        <v>0</v>
      </c>
      <c r="D8" s="16" t="e">
        <f>C8/SUM(C6:C9)</f>
        <v>#DIV/0!</v>
      </c>
      <c r="E8" s="26"/>
      <c r="F8" s="26"/>
      <c r="G8" s="26"/>
      <c r="H8" s="26"/>
      <c r="I8" s="26"/>
      <c r="J8" s="27"/>
      <c r="K8" s="1"/>
      <c r="L8" s="1"/>
    </row>
    <row r="9" spans="2:12" x14ac:dyDescent="0.35">
      <c r="B9" s="9" t="s">
        <v>49</v>
      </c>
      <c r="C9" s="10">
        <f>COUNTIF(Table1[¿CUMPLE?
(Elija una)],"=No se aplica")</f>
        <v>0</v>
      </c>
      <c r="D9" s="16" t="e">
        <f>C9/SUM(C6:C9)</f>
        <v>#DIV/0!</v>
      </c>
      <c r="E9" s="26"/>
      <c r="F9" s="26"/>
      <c r="G9" s="26"/>
      <c r="H9" s="26"/>
      <c r="I9" s="26"/>
      <c r="J9" s="27"/>
      <c r="K9" s="1"/>
      <c r="L9" s="1"/>
    </row>
    <row r="10" spans="2:12" x14ac:dyDescent="0.35">
      <c r="B10" s="15" t="s">
        <v>4</v>
      </c>
      <c r="C10" s="13">
        <f>SUM(C6:C9)</f>
        <v>0</v>
      </c>
      <c r="D10" s="14" t="e">
        <f>SUM(D6:D9)</f>
        <v>#DIV/0!</v>
      </c>
      <c r="E10" s="26"/>
      <c r="F10" s="26"/>
      <c r="G10" s="26"/>
      <c r="H10" s="26"/>
      <c r="I10" s="26"/>
      <c r="J10" s="27"/>
      <c r="K10" s="1"/>
      <c r="L10" s="1"/>
    </row>
    <row r="11" spans="2:12" x14ac:dyDescent="0.35">
      <c r="B11" s="34"/>
      <c r="C11" s="26"/>
      <c r="D11" s="35"/>
      <c r="E11" s="26"/>
      <c r="F11" s="26"/>
      <c r="G11" s="26"/>
      <c r="H11" s="26"/>
      <c r="I11" s="26"/>
      <c r="J11" s="27"/>
      <c r="K11" s="1"/>
      <c r="L11" s="1"/>
    </row>
    <row r="12" spans="2:12" ht="15" thickBot="1" x14ac:dyDescent="0.4">
      <c r="B12" s="34"/>
      <c r="C12" s="26"/>
      <c r="D12" s="35"/>
      <c r="E12" s="26"/>
      <c r="F12" s="26"/>
      <c r="G12" s="26"/>
      <c r="H12" s="26"/>
      <c r="I12" s="26"/>
      <c r="J12" s="27"/>
      <c r="K12" s="1"/>
      <c r="L12" s="1"/>
    </row>
    <row r="13" spans="2:12" ht="15" customHeight="1" x14ac:dyDescent="0.35">
      <c r="B13" s="100" t="s">
        <v>67</v>
      </c>
      <c r="C13" s="101"/>
      <c r="D13" s="102"/>
      <c r="E13" s="28"/>
      <c r="F13" s="29"/>
      <c r="G13" s="29"/>
      <c r="H13" s="29"/>
      <c r="I13" s="29"/>
      <c r="J13" s="30"/>
      <c r="K13" s="1"/>
      <c r="L13" s="1"/>
    </row>
    <row r="14" spans="2:12" x14ac:dyDescent="0.35">
      <c r="B14" s="103"/>
      <c r="C14" s="104"/>
      <c r="D14" s="105"/>
      <c r="E14" s="28"/>
      <c r="F14" s="29"/>
      <c r="G14" s="29"/>
      <c r="H14" s="29"/>
      <c r="I14" s="29"/>
      <c r="J14" s="30"/>
      <c r="K14" s="1"/>
      <c r="L14" s="1"/>
    </row>
    <row r="15" spans="2:12" x14ac:dyDescent="0.35">
      <c r="B15" s="103"/>
      <c r="C15" s="104"/>
      <c r="D15" s="105"/>
      <c r="E15" s="28"/>
      <c r="F15" s="29"/>
      <c r="G15" s="29"/>
      <c r="H15" s="29"/>
      <c r="I15" s="29"/>
      <c r="J15" s="30"/>
      <c r="K15" s="1"/>
      <c r="L15" s="1"/>
    </row>
    <row r="16" spans="2:12" x14ac:dyDescent="0.35">
      <c r="B16" s="103"/>
      <c r="C16" s="104"/>
      <c r="D16" s="105"/>
      <c r="E16" s="28"/>
      <c r="F16" s="29"/>
      <c r="G16" s="29"/>
      <c r="H16" s="29"/>
      <c r="I16" s="29"/>
      <c r="J16" s="30"/>
      <c r="K16" s="1"/>
      <c r="L16" s="1"/>
    </row>
    <row r="17" spans="2:12" ht="15" thickBot="1" x14ac:dyDescent="0.4">
      <c r="B17" s="106"/>
      <c r="C17" s="107"/>
      <c r="D17" s="108"/>
      <c r="E17" s="31"/>
      <c r="F17" s="32"/>
      <c r="G17" s="32"/>
      <c r="H17" s="32"/>
      <c r="I17" s="32"/>
      <c r="J17" s="33"/>
      <c r="K17" s="1"/>
      <c r="L17" s="1"/>
    </row>
    <row r="18" spans="2:12" ht="15" thickBot="1" x14ac:dyDescent="0.4">
      <c r="B18" s="1"/>
      <c r="C18" s="1"/>
      <c r="D18" s="6"/>
      <c r="E18" s="1"/>
      <c r="F18" s="1"/>
      <c r="G18" s="1"/>
      <c r="H18" s="1"/>
      <c r="I18" s="1"/>
      <c r="J18" s="1"/>
      <c r="K18" s="1"/>
      <c r="L18" s="1"/>
    </row>
    <row r="19" spans="2:12" x14ac:dyDescent="0.35">
      <c r="B19" s="37"/>
      <c r="C19" s="38"/>
      <c r="D19" s="39"/>
      <c r="E19" s="38"/>
      <c r="F19" s="38"/>
      <c r="G19" s="38"/>
      <c r="H19" s="38"/>
      <c r="I19" s="38"/>
      <c r="J19" s="40"/>
      <c r="K19" s="1"/>
      <c r="L19" s="1"/>
    </row>
    <row r="20" spans="2:12" x14ac:dyDescent="0.35">
      <c r="B20" s="20" t="s">
        <v>62</v>
      </c>
      <c r="C20" s="21" t="s">
        <v>58</v>
      </c>
      <c r="D20" s="22" t="s">
        <v>59</v>
      </c>
      <c r="E20" s="26"/>
      <c r="F20" s="26"/>
      <c r="G20" s="26"/>
      <c r="H20" s="26"/>
      <c r="I20" s="26"/>
      <c r="J20" s="27"/>
      <c r="K20" s="1"/>
      <c r="L20" s="1"/>
    </row>
    <row r="21" spans="2:12" x14ac:dyDescent="0.35">
      <c r="B21" s="9" t="s">
        <v>1</v>
      </c>
      <c r="C21" s="10">
        <f>COUNTIF(Table1[¿CATEGORÍA?
(Elija una)],"A")</f>
        <v>0</v>
      </c>
      <c r="D21" s="16" t="e">
        <f>C21/SUM(C21:C23)</f>
        <v>#DIV/0!</v>
      </c>
      <c r="E21" s="26"/>
      <c r="F21" s="26"/>
      <c r="G21" s="26"/>
      <c r="H21" s="26"/>
      <c r="I21" s="26"/>
      <c r="J21" s="27"/>
      <c r="K21" s="1"/>
      <c r="L21" s="1"/>
    </row>
    <row r="22" spans="2:12" x14ac:dyDescent="0.35">
      <c r="B22" s="23" t="s">
        <v>2</v>
      </c>
      <c r="C22" s="10">
        <f>COUNTIF(Table1[¿CATEGORÍA?
(Elija una)],"B")</f>
        <v>0</v>
      </c>
      <c r="D22" s="16" t="e">
        <f>C22/SUM(C21:C23)</f>
        <v>#DIV/0!</v>
      </c>
      <c r="E22" s="26"/>
      <c r="F22" s="26"/>
      <c r="G22" s="26"/>
      <c r="H22" s="26"/>
      <c r="I22" s="26"/>
      <c r="J22" s="27"/>
      <c r="K22" s="1"/>
      <c r="L22" s="1"/>
    </row>
    <row r="23" spans="2:12" x14ac:dyDescent="0.35">
      <c r="B23" s="9" t="s">
        <v>3</v>
      </c>
      <c r="C23" s="10">
        <f>COUNTIF(Table1[¿CATEGORÍA?
(Elija una)],"C")</f>
        <v>0</v>
      </c>
      <c r="D23" s="16" t="e">
        <f>C23/SUM(C21:C23)</f>
        <v>#DIV/0!</v>
      </c>
      <c r="E23" s="26"/>
      <c r="F23" s="26"/>
      <c r="G23" s="26"/>
      <c r="H23" s="26"/>
      <c r="I23" s="26"/>
      <c r="J23" s="27"/>
      <c r="K23" s="1"/>
      <c r="L23" s="1"/>
    </row>
    <row r="24" spans="2:12" x14ac:dyDescent="0.35">
      <c r="B24" s="15" t="s">
        <v>4</v>
      </c>
      <c r="C24" s="13">
        <f>SUM(C21:C23)</f>
        <v>0</v>
      </c>
      <c r="D24" s="14" t="e">
        <f>SUM(D21:D23)</f>
        <v>#DIV/0!</v>
      </c>
      <c r="E24" s="26"/>
      <c r="F24" s="26"/>
      <c r="G24" s="26"/>
      <c r="H24" s="26"/>
      <c r="I24" s="26"/>
      <c r="J24" s="27"/>
      <c r="K24" s="1"/>
      <c r="L24" s="1"/>
    </row>
    <row r="25" spans="2:12" x14ac:dyDescent="0.35">
      <c r="B25" s="34"/>
      <c r="C25" s="26"/>
      <c r="D25" s="35"/>
      <c r="E25" s="26"/>
      <c r="F25" s="26"/>
      <c r="G25" s="26"/>
      <c r="H25" s="26"/>
      <c r="I25" s="26"/>
      <c r="J25" s="27"/>
      <c r="K25" s="1"/>
      <c r="L25" s="1"/>
    </row>
    <row r="26" spans="2:12" ht="15" thickBot="1" x14ac:dyDescent="0.4">
      <c r="B26" s="34"/>
      <c r="C26" s="26"/>
      <c r="D26" s="35"/>
      <c r="E26" s="26"/>
      <c r="F26" s="26"/>
      <c r="G26" s="26"/>
      <c r="H26" s="26"/>
      <c r="I26" s="26"/>
      <c r="J26" s="27"/>
      <c r="K26" s="1"/>
      <c r="L26" s="1"/>
    </row>
    <row r="27" spans="2:12" ht="15" customHeight="1" x14ac:dyDescent="0.35">
      <c r="B27" s="88" t="s">
        <v>63</v>
      </c>
      <c r="C27" s="89"/>
      <c r="D27" s="90"/>
      <c r="E27" s="41"/>
      <c r="F27" s="41"/>
      <c r="G27" s="41"/>
      <c r="H27" s="41"/>
      <c r="I27" s="41"/>
      <c r="J27" s="42"/>
      <c r="K27" s="1"/>
      <c r="L27" s="1"/>
    </row>
    <row r="28" spans="2:12" x14ac:dyDescent="0.35">
      <c r="B28" s="91"/>
      <c r="C28" s="92"/>
      <c r="D28" s="93"/>
      <c r="E28" s="41"/>
      <c r="F28" s="41"/>
      <c r="G28" s="41"/>
      <c r="H28" s="41"/>
      <c r="I28" s="41"/>
      <c r="J28" s="42"/>
      <c r="K28" s="1"/>
      <c r="L28" s="1"/>
    </row>
    <row r="29" spans="2:12" x14ac:dyDescent="0.35">
      <c r="B29" s="91"/>
      <c r="C29" s="92"/>
      <c r="D29" s="93"/>
      <c r="E29" s="41"/>
      <c r="F29" s="41"/>
      <c r="G29" s="41"/>
      <c r="H29" s="41"/>
      <c r="I29" s="41"/>
      <c r="J29" s="42"/>
      <c r="K29" s="1"/>
      <c r="L29" s="1"/>
    </row>
    <row r="30" spans="2:12" x14ac:dyDescent="0.35">
      <c r="B30" s="91"/>
      <c r="C30" s="92"/>
      <c r="D30" s="93"/>
      <c r="E30" s="41"/>
      <c r="F30" s="41"/>
      <c r="G30" s="41"/>
      <c r="H30" s="41"/>
      <c r="I30" s="41"/>
      <c r="J30" s="42"/>
      <c r="K30" s="1"/>
      <c r="L30" s="1"/>
    </row>
    <row r="31" spans="2:12" x14ac:dyDescent="0.35">
      <c r="B31" s="91"/>
      <c r="C31" s="92"/>
      <c r="D31" s="93"/>
      <c r="E31" s="41"/>
      <c r="F31" s="41"/>
      <c r="G31" s="41"/>
      <c r="H31" s="41"/>
      <c r="I31" s="41"/>
      <c r="J31" s="42"/>
      <c r="K31" s="1"/>
      <c r="L31" s="1"/>
    </row>
    <row r="32" spans="2:12" x14ac:dyDescent="0.35">
      <c r="B32" s="91"/>
      <c r="C32" s="92"/>
      <c r="D32" s="93"/>
      <c r="E32" s="41"/>
      <c r="F32" s="41"/>
      <c r="G32" s="41"/>
      <c r="H32" s="41"/>
      <c r="I32" s="41"/>
      <c r="J32" s="42"/>
      <c r="K32" s="1"/>
      <c r="L32" s="1"/>
    </row>
    <row r="33" spans="2:12" ht="15" thickBot="1" x14ac:dyDescent="0.4">
      <c r="B33" s="94"/>
      <c r="C33" s="95"/>
      <c r="D33" s="96"/>
      <c r="E33" s="43"/>
      <c r="F33" s="43"/>
      <c r="G33" s="43"/>
      <c r="H33" s="43"/>
      <c r="I33" s="43"/>
      <c r="J33" s="44"/>
      <c r="K33" s="1"/>
      <c r="L33" s="1"/>
    </row>
    <row r="34" spans="2:12" ht="15" thickBot="1" x14ac:dyDescent="0.4">
      <c r="B34" s="1"/>
      <c r="C34" s="1"/>
      <c r="D34" s="6"/>
      <c r="E34" s="1"/>
      <c r="F34" s="1"/>
      <c r="G34" s="1"/>
      <c r="H34" s="1"/>
      <c r="I34" s="1"/>
      <c r="J34" s="1"/>
      <c r="K34" s="1"/>
      <c r="L34" s="1"/>
    </row>
    <row r="35" spans="2:12" x14ac:dyDescent="0.35">
      <c r="B35" s="37"/>
      <c r="C35" s="38"/>
      <c r="D35" s="39"/>
      <c r="E35" s="38"/>
      <c r="F35" s="38"/>
      <c r="G35" s="38"/>
      <c r="H35" s="38"/>
      <c r="I35" s="38"/>
      <c r="J35" s="40"/>
      <c r="K35" s="1"/>
      <c r="L35" s="1"/>
    </row>
    <row r="36" spans="2:12" x14ac:dyDescent="0.35">
      <c r="B36" s="20" t="s">
        <v>61</v>
      </c>
      <c r="C36" s="21" t="s">
        <v>58</v>
      </c>
      <c r="D36" s="22" t="s">
        <v>59</v>
      </c>
      <c r="E36" s="45"/>
      <c r="F36" s="45"/>
      <c r="G36" s="45"/>
      <c r="H36" s="26"/>
      <c r="I36" s="26"/>
      <c r="J36" s="27"/>
      <c r="K36" s="1"/>
      <c r="L36" s="1"/>
    </row>
    <row r="37" spans="2:12" x14ac:dyDescent="0.35">
      <c r="B37" s="11" t="s">
        <v>55</v>
      </c>
      <c r="C37" s="10">
        <f>COUNTIF(Table1[¿TIEMPO REQUERIDO?
(Elija una)],"Inmediato")</f>
        <v>0</v>
      </c>
      <c r="D37" s="16" t="e">
        <f>C37/(SUM(C37:C42))</f>
        <v>#DIV/0!</v>
      </c>
      <c r="E37" s="26"/>
      <c r="F37" s="26"/>
      <c r="G37" s="26"/>
      <c r="H37" s="26"/>
      <c r="I37" s="26"/>
      <c r="J37" s="27"/>
      <c r="K37" s="1"/>
      <c r="L37" s="1"/>
    </row>
    <row r="38" spans="2:12" x14ac:dyDescent="0.35">
      <c r="B38" s="9" t="s">
        <v>50</v>
      </c>
      <c r="C38" s="10">
        <f>COUNTIF(Table1[¿TIEMPO REQUERIDO?
(Elija una)],"6 meses")</f>
        <v>0</v>
      </c>
      <c r="D38" s="16" t="e">
        <f>C38/(SUM(C37:C42))</f>
        <v>#DIV/0!</v>
      </c>
      <c r="E38" s="26"/>
      <c r="F38" s="26"/>
      <c r="G38" s="26"/>
      <c r="H38" s="26"/>
      <c r="I38" s="26"/>
      <c r="J38" s="27"/>
      <c r="K38" s="1"/>
      <c r="L38" s="1"/>
    </row>
    <row r="39" spans="2:12" x14ac:dyDescent="0.35">
      <c r="B39" s="9" t="s">
        <v>51</v>
      </c>
      <c r="C39" s="10">
        <f>COUNTIF(Table1[¿TIEMPO REQUERIDO?
(Elija una)],"1 año")</f>
        <v>0</v>
      </c>
      <c r="D39" s="16" t="e">
        <f>C39/(SUM(C37:C42))</f>
        <v>#DIV/0!</v>
      </c>
      <c r="E39" s="26"/>
      <c r="F39" s="26"/>
      <c r="G39" s="26"/>
      <c r="H39" s="26"/>
      <c r="I39" s="26"/>
      <c r="J39" s="27"/>
      <c r="K39" s="1"/>
      <c r="L39" s="1"/>
    </row>
    <row r="40" spans="2:12" x14ac:dyDescent="0.35">
      <c r="B40" s="9" t="s">
        <v>52</v>
      </c>
      <c r="C40" s="10">
        <f>COUNTIF(Table1[¿TIEMPO REQUERIDO?
(Elija una)],"3 años")</f>
        <v>0</v>
      </c>
      <c r="D40" s="16" t="e">
        <f>C40/(SUM(C37:C42))</f>
        <v>#DIV/0!</v>
      </c>
      <c r="E40" s="26"/>
      <c r="F40" s="26"/>
      <c r="G40" s="26"/>
      <c r="H40" s="26"/>
      <c r="I40" s="26"/>
      <c r="J40" s="27"/>
      <c r="K40" s="1"/>
      <c r="L40" s="1"/>
    </row>
    <row r="41" spans="2:12" x14ac:dyDescent="0.35">
      <c r="B41" s="9" t="s">
        <v>53</v>
      </c>
      <c r="C41" s="10">
        <f>COUNTIF(Table1[¿TIEMPO REQUERIDO?
(Elija una)],"5 años")</f>
        <v>0</v>
      </c>
      <c r="D41" s="16" t="e">
        <f>C41/(SUM(C37:C42))</f>
        <v>#DIV/0!</v>
      </c>
      <c r="E41" s="26"/>
      <c r="F41" s="26"/>
      <c r="G41" s="26"/>
      <c r="H41" s="26"/>
      <c r="I41" s="26"/>
      <c r="J41" s="27"/>
      <c r="K41" s="1"/>
      <c r="L41" s="1"/>
    </row>
    <row r="42" spans="2:12" x14ac:dyDescent="0.35">
      <c r="B42" s="9" t="s">
        <v>54</v>
      </c>
      <c r="C42" s="10">
        <f>COUNTIF(Table1[¿TIEMPO REQUERIDO?
(Elija una)],"Otro plazo")</f>
        <v>0</v>
      </c>
      <c r="D42" s="16" t="e">
        <f>C42/(SUM(C37:C42))</f>
        <v>#DIV/0!</v>
      </c>
      <c r="E42" s="26"/>
      <c r="F42" s="26"/>
      <c r="G42" s="26"/>
      <c r="H42" s="26"/>
      <c r="I42" s="26"/>
      <c r="J42" s="27"/>
      <c r="K42" s="1"/>
      <c r="L42" s="1"/>
    </row>
    <row r="43" spans="2:12" x14ac:dyDescent="0.35">
      <c r="B43" s="15" t="s">
        <v>4</v>
      </c>
      <c r="C43" s="13">
        <f>SUM(C37:C42)</f>
        <v>0</v>
      </c>
      <c r="D43" s="14" t="e">
        <f>SUM(D37:D42)</f>
        <v>#DIV/0!</v>
      </c>
      <c r="E43" s="26"/>
      <c r="F43" s="26"/>
      <c r="G43" s="26"/>
      <c r="H43" s="26"/>
      <c r="I43" s="26"/>
      <c r="J43" s="27"/>
      <c r="K43" s="1"/>
      <c r="L43" s="1"/>
    </row>
    <row r="44" spans="2:12" x14ac:dyDescent="0.35">
      <c r="B44" s="34"/>
      <c r="C44" s="26"/>
      <c r="D44" s="26"/>
      <c r="E44" s="26"/>
      <c r="F44" s="26"/>
      <c r="G44" s="26"/>
      <c r="H44" s="26"/>
      <c r="I44" s="26"/>
      <c r="J44" s="27"/>
      <c r="K44" s="1"/>
      <c r="L44" s="1"/>
    </row>
    <row r="45" spans="2:12" ht="15" thickBot="1" x14ac:dyDescent="0.4">
      <c r="B45" s="34"/>
      <c r="C45" s="26"/>
      <c r="D45" s="26"/>
      <c r="E45" s="26"/>
      <c r="F45" s="26"/>
      <c r="G45" s="26"/>
      <c r="H45" s="26"/>
      <c r="I45" s="26"/>
      <c r="J45" s="27"/>
      <c r="K45" s="1"/>
      <c r="L45" s="1"/>
    </row>
    <row r="46" spans="2:12" ht="15.75" customHeight="1" x14ac:dyDescent="0.35">
      <c r="B46" s="88" t="s">
        <v>68</v>
      </c>
      <c r="C46" s="89"/>
      <c r="D46" s="90"/>
      <c r="E46" s="46"/>
      <c r="F46" s="46"/>
      <c r="G46" s="46"/>
      <c r="H46" s="46"/>
      <c r="I46" s="46"/>
      <c r="J46" s="47"/>
      <c r="K46" s="1"/>
      <c r="L46" s="1"/>
    </row>
    <row r="47" spans="2:12" x14ac:dyDescent="0.35">
      <c r="B47" s="91"/>
      <c r="C47" s="92"/>
      <c r="D47" s="93"/>
      <c r="E47" s="46"/>
      <c r="F47" s="46"/>
      <c r="G47" s="46"/>
      <c r="H47" s="46"/>
      <c r="I47" s="46"/>
      <c r="J47" s="47"/>
      <c r="K47" s="1"/>
      <c r="L47" s="1"/>
    </row>
    <row r="48" spans="2:12" x14ac:dyDescent="0.35">
      <c r="B48" s="91"/>
      <c r="C48" s="92"/>
      <c r="D48" s="93"/>
      <c r="E48" s="46"/>
      <c r="F48" s="46"/>
      <c r="G48" s="46"/>
      <c r="H48" s="46"/>
      <c r="I48" s="46"/>
      <c r="J48" s="47"/>
      <c r="K48" s="1"/>
      <c r="L48" s="1"/>
    </row>
    <row r="49" spans="2:12" x14ac:dyDescent="0.35">
      <c r="B49" s="91"/>
      <c r="C49" s="92"/>
      <c r="D49" s="93"/>
      <c r="E49" s="46"/>
      <c r="F49" s="46"/>
      <c r="G49" s="46"/>
      <c r="H49" s="46"/>
      <c r="I49" s="46"/>
      <c r="J49" s="47"/>
      <c r="K49" s="1"/>
      <c r="L49" s="1"/>
    </row>
    <row r="50" spans="2:12" ht="15" thickBot="1" x14ac:dyDescent="0.4">
      <c r="B50" s="94"/>
      <c r="C50" s="95"/>
      <c r="D50" s="96"/>
      <c r="E50" s="82"/>
      <c r="F50" s="82"/>
      <c r="G50" s="82"/>
      <c r="H50" s="82"/>
      <c r="I50" s="82"/>
      <c r="J50" s="83"/>
      <c r="K50" s="1"/>
      <c r="L50" s="1"/>
    </row>
    <row r="51" spans="2:12" ht="15" thickBot="1" x14ac:dyDescent="0.4">
      <c r="B51" s="7"/>
      <c r="C51" s="1"/>
      <c r="D51" s="1"/>
      <c r="E51" s="1"/>
      <c r="F51" s="1"/>
      <c r="G51" s="1"/>
      <c r="H51" s="1"/>
      <c r="I51" s="1"/>
      <c r="J51" s="1"/>
      <c r="K51" s="1"/>
      <c r="L51" s="1"/>
    </row>
    <row r="52" spans="2:12" x14ac:dyDescent="0.35">
      <c r="B52" s="52"/>
      <c r="C52" s="38"/>
      <c r="D52" s="38"/>
      <c r="E52" s="38"/>
      <c r="F52" s="38"/>
      <c r="G52" s="38"/>
      <c r="H52" s="38"/>
      <c r="I52" s="38"/>
      <c r="J52" s="40"/>
      <c r="K52" s="1"/>
      <c r="L52" s="1"/>
    </row>
    <row r="53" spans="2:12" x14ac:dyDescent="0.35">
      <c r="B53" s="20" t="s">
        <v>60</v>
      </c>
      <c r="C53" s="21" t="s">
        <v>58</v>
      </c>
      <c r="D53" s="22" t="s">
        <v>59</v>
      </c>
      <c r="E53" s="26"/>
      <c r="F53" s="26"/>
      <c r="G53" s="26"/>
      <c r="H53" s="26"/>
      <c r="I53" s="26"/>
      <c r="J53" s="27"/>
      <c r="K53" s="1"/>
      <c r="L53" s="1"/>
    </row>
    <row r="54" spans="2:12" x14ac:dyDescent="0.35">
      <c r="B54" s="12" t="s">
        <v>38</v>
      </c>
      <c r="C54" s="10">
        <f>COUNTA(Table1[Marco normativo y jurídico])</f>
        <v>0</v>
      </c>
      <c r="D54" s="16" t="e">
        <f>C54/SUM(C7:C8)</f>
        <v>#DIV/0!</v>
      </c>
      <c r="E54" s="26"/>
      <c r="F54" s="26"/>
      <c r="G54" s="26"/>
      <c r="H54" s="26"/>
      <c r="I54" s="26"/>
      <c r="J54" s="27"/>
      <c r="K54" s="1"/>
      <c r="L54" s="1"/>
    </row>
    <row r="55" spans="2:12" x14ac:dyDescent="0.35">
      <c r="B55" s="12" t="s">
        <v>37</v>
      </c>
      <c r="C55" s="10">
        <f>COUNTA(Table1[Procedimientos])</f>
        <v>0</v>
      </c>
      <c r="D55" s="16" t="e">
        <f>C55/SUM(C7:C8)</f>
        <v>#DIV/0!</v>
      </c>
      <c r="E55" s="26"/>
      <c r="F55" s="26"/>
      <c r="G55" s="26"/>
      <c r="H55" s="26"/>
      <c r="I55" s="26"/>
      <c r="J55" s="27"/>
      <c r="K55" s="1"/>
      <c r="L55" s="1"/>
    </row>
    <row r="56" spans="2:12" x14ac:dyDescent="0.35">
      <c r="B56" s="11" t="s">
        <v>39</v>
      </c>
      <c r="C56" s="10">
        <f>COUNTA(Table1[Marco institucional])</f>
        <v>0</v>
      </c>
      <c r="D56" s="16" t="e">
        <f>C56/SUM(C7:C8)</f>
        <v>#DIV/0!</v>
      </c>
      <c r="E56" s="26"/>
      <c r="F56" s="26"/>
      <c r="G56" s="26"/>
      <c r="H56" s="26"/>
      <c r="I56" s="26"/>
      <c r="J56" s="27"/>
      <c r="K56" s="1"/>
      <c r="L56" s="1"/>
    </row>
    <row r="57" spans="2:12" x14ac:dyDescent="0.35">
      <c r="B57" s="11" t="s">
        <v>40</v>
      </c>
      <c r="C57" s="10">
        <f>COUNTA(Table1[Recursos humanos y formación])</f>
        <v>0</v>
      </c>
      <c r="D57" s="16" t="e">
        <f>C57/SUM(C7:C8)</f>
        <v>#DIV/0!</v>
      </c>
      <c r="E57" s="26"/>
      <c r="F57" s="26"/>
      <c r="G57" s="26"/>
      <c r="H57" s="26"/>
      <c r="I57" s="26"/>
      <c r="J57" s="27"/>
      <c r="K57" s="1"/>
      <c r="L57" s="1"/>
    </row>
    <row r="58" spans="2:12" x14ac:dyDescent="0.35">
      <c r="B58" s="12" t="s">
        <v>41</v>
      </c>
      <c r="C58" s="10">
        <f>COUNTA(Table1[TIC])</f>
        <v>0</v>
      </c>
      <c r="D58" s="16" t="e">
        <f>C58/SUM(C7:C8)</f>
        <v>#DIV/0!</v>
      </c>
      <c r="E58" s="26"/>
      <c r="F58" s="26"/>
      <c r="G58" s="26"/>
      <c r="H58" s="26"/>
      <c r="I58" s="26"/>
      <c r="J58" s="27"/>
      <c r="K58" s="1"/>
      <c r="L58" s="1"/>
    </row>
    <row r="59" spans="2:12" x14ac:dyDescent="0.35">
      <c r="B59" s="19" t="s">
        <v>42</v>
      </c>
      <c r="C59" s="17">
        <f>COUNTA(Table1[Otros])</f>
        <v>0</v>
      </c>
      <c r="D59" s="18" t="e">
        <f>C59/SUM(C7:C8)</f>
        <v>#DIV/0!</v>
      </c>
      <c r="E59" s="26"/>
      <c r="F59" s="26"/>
      <c r="G59" s="26"/>
      <c r="H59" s="26"/>
      <c r="I59" s="26"/>
      <c r="J59" s="27"/>
      <c r="K59" s="1"/>
      <c r="L59" s="1"/>
    </row>
    <row r="60" spans="2:12" x14ac:dyDescent="0.35">
      <c r="B60" s="34"/>
      <c r="C60" s="53"/>
      <c r="D60" s="53"/>
      <c r="E60" s="26"/>
      <c r="F60" s="26"/>
      <c r="G60" s="26"/>
      <c r="H60" s="26"/>
      <c r="I60" s="26"/>
      <c r="J60" s="27"/>
      <c r="K60" s="1"/>
      <c r="L60" s="1"/>
    </row>
    <row r="61" spans="2:12" ht="15" thickBot="1" x14ac:dyDescent="0.4">
      <c r="B61" s="34"/>
      <c r="C61" s="53"/>
      <c r="D61" s="53"/>
      <c r="E61" s="26"/>
      <c r="F61" s="26"/>
      <c r="G61" s="26"/>
      <c r="H61" s="26"/>
      <c r="I61" s="26"/>
      <c r="J61" s="27"/>
      <c r="K61" s="1"/>
      <c r="L61" s="1"/>
    </row>
    <row r="62" spans="2:12" ht="15" customHeight="1" x14ac:dyDescent="0.35">
      <c r="B62" s="100" t="s">
        <v>65</v>
      </c>
      <c r="C62" s="101"/>
      <c r="D62" s="102"/>
      <c r="E62" s="29"/>
      <c r="F62" s="29"/>
      <c r="G62" s="29"/>
      <c r="H62" s="29"/>
      <c r="I62" s="29"/>
      <c r="J62" s="30"/>
      <c r="K62" s="1"/>
      <c r="L62" s="1"/>
    </row>
    <row r="63" spans="2:12" x14ac:dyDescent="0.35">
      <c r="B63" s="103"/>
      <c r="C63" s="104"/>
      <c r="D63" s="105"/>
      <c r="E63" s="29"/>
      <c r="F63" s="29"/>
      <c r="G63" s="29"/>
      <c r="H63" s="29"/>
      <c r="I63" s="29"/>
      <c r="J63" s="30"/>
      <c r="K63" s="1"/>
      <c r="L63" s="1"/>
    </row>
    <row r="64" spans="2:12" x14ac:dyDescent="0.35">
      <c r="B64" s="103"/>
      <c r="C64" s="104"/>
      <c r="D64" s="105"/>
      <c r="E64" s="29"/>
      <c r="F64" s="29"/>
      <c r="G64" s="29"/>
      <c r="H64" s="29"/>
      <c r="I64" s="29"/>
      <c r="J64" s="30"/>
      <c r="K64" s="1"/>
      <c r="L64" s="1"/>
    </row>
    <row r="65" spans="2:12" x14ac:dyDescent="0.35">
      <c r="B65" s="103"/>
      <c r="C65" s="104"/>
      <c r="D65" s="105"/>
      <c r="E65" s="29"/>
      <c r="F65" s="29"/>
      <c r="G65" s="29"/>
      <c r="H65" s="29"/>
      <c r="I65" s="29"/>
      <c r="J65" s="30"/>
      <c r="K65" s="1"/>
      <c r="L65" s="1"/>
    </row>
    <row r="66" spans="2:12" x14ac:dyDescent="0.35">
      <c r="B66" s="103"/>
      <c r="C66" s="104"/>
      <c r="D66" s="105"/>
      <c r="E66" s="29"/>
      <c r="F66" s="29"/>
      <c r="G66" s="29"/>
      <c r="H66" s="29"/>
      <c r="I66" s="29"/>
      <c r="J66" s="30"/>
    </row>
    <row r="67" spans="2:12" x14ac:dyDescent="0.35">
      <c r="B67" s="103"/>
      <c r="C67" s="104"/>
      <c r="D67" s="105"/>
      <c r="E67" s="48"/>
      <c r="F67" s="48"/>
      <c r="G67" s="48"/>
      <c r="H67" s="48"/>
      <c r="I67" s="48"/>
      <c r="J67" s="49"/>
    </row>
    <row r="68" spans="2:12" x14ac:dyDescent="0.35">
      <c r="B68" s="103"/>
      <c r="C68" s="104"/>
      <c r="D68" s="105"/>
      <c r="E68" s="48"/>
      <c r="F68" s="48"/>
      <c r="G68" s="48"/>
      <c r="H68" s="48"/>
      <c r="I68" s="48"/>
      <c r="J68" s="49"/>
    </row>
    <row r="69" spans="2:12" ht="15" thickBot="1" x14ac:dyDescent="0.4">
      <c r="B69" s="106"/>
      <c r="C69" s="107"/>
      <c r="D69" s="108"/>
      <c r="E69" s="50"/>
      <c r="F69" s="50"/>
      <c r="G69" s="50"/>
      <c r="H69" s="50"/>
      <c r="I69" s="50"/>
      <c r="J69" s="51"/>
    </row>
    <row r="70" spans="2:12" ht="15" thickBot="1" x14ac:dyDescent="0.4"/>
    <row r="71" spans="2:12" x14ac:dyDescent="0.35">
      <c r="B71" s="84"/>
      <c r="C71" s="85"/>
      <c r="D71" s="85"/>
      <c r="E71" s="85"/>
      <c r="F71" s="85"/>
      <c r="G71" s="85"/>
      <c r="H71" s="85"/>
      <c r="I71" s="85"/>
      <c r="J71" s="86"/>
    </row>
    <row r="72" spans="2:12" x14ac:dyDescent="0.35">
      <c r="B72" s="20" t="s">
        <v>76</v>
      </c>
      <c r="C72" s="21" t="s">
        <v>58</v>
      </c>
      <c r="D72" s="22" t="s">
        <v>59</v>
      </c>
      <c r="E72" s="48"/>
      <c r="F72" s="48"/>
      <c r="G72" s="48"/>
      <c r="H72" s="48"/>
      <c r="I72" s="48"/>
      <c r="J72" s="49"/>
    </row>
    <row r="73" spans="2:12" x14ac:dyDescent="0.35">
      <c r="B73" s="12" t="s">
        <v>38</v>
      </c>
      <c r="C73" s="10">
        <f>COUNTA(Table1[AT para Marco normativo y jurídico])</f>
        <v>0</v>
      </c>
      <c r="D73" s="16" t="e">
        <f>C73/SUM(C73:C78)</f>
        <v>#DIV/0!</v>
      </c>
      <c r="E73" s="48"/>
      <c r="F73" s="48"/>
      <c r="G73" s="48"/>
      <c r="H73" s="48"/>
      <c r="I73" s="48"/>
      <c r="J73" s="49"/>
    </row>
    <row r="74" spans="2:12" x14ac:dyDescent="0.35">
      <c r="B74" s="12" t="s">
        <v>37</v>
      </c>
      <c r="C74" s="10">
        <f>COUNTA(Table1[AT para Procedimientos])</f>
        <v>0</v>
      </c>
      <c r="D74" s="16" t="e">
        <f>C74/SUM(C73:C78)</f>
        <v>#DIV/0!</v>
      </c>
      <c r="E74" s="48"/>
      <c r="F74" s="48"/>
      <c r="G74" s="48"/>
      <c r="H74" s="48"/>
      <c r="I74" s="48"/>
      <c r="J74" s="49"/>
    </row>
    <row r="75" spans="2:12" x14ac:dyDescent="0.35">
      <c r="B75" s="11" t="s">
        <v>39</v>
      </c>
      <c r="C75" s="10">
        <f>COUNTA(Table1[AT para Marco institucional])</f>
        <v>0</v>
      </c>
      <c r="D75" s="16" t="e">
        <f>C75/SUM(C73:C78)</f>
        <v>#DIV/0!</v>
      </c>
      <c r="E75" s="48"/>
      <c r="F75" s="48"/>
      <c r="G75" s="48"/>
      <c r="H75" s="48"/>
      <c r="I75" s="48"/>
      <c r="J75" s="49"/>
    </row>
    <row r="76" spans="2:12" x14ac:dyDescent="0.35">
      <c r="B76" s="11" t="s">
        <v>40</v>
      </c>
      <c r="C76" s="10">
        <f>COUNTA(Table1[AT para Recursos humanos y formación])</f>
        <v>0</v>
      </c>
      <c r="D76" s="16" t="e">
        <f>C76/SUM(C73:C78)</f>
        <v>#DIV/0!</v>
      </c>
      <c r="E76" s="48"/>
      <c r="F76" s="48"/>
      <c r="G76" s="48"/>
      <c r="H76" s="48"/>
      <c r="I76" s="48"/>
      <c r="J76" s="49"/>
    </row>
    <row r="77" spans="2:12" x14ac:dyDescent="0.35">
      <c r="B77" s="12" t="s">
        <v>41</v>
      </c>
      <c r="C77" s="10">
        <f>COUNTA(Table1[AT para TIC])</f>
        <v>0</v>
      </c>
      <c r="D77" s="16" t="e">
        <f>C77/SUM(C73:C78)</f>
        <v>#DIV/0!</v>
      </c>
      <c r="E77" s="48"/>
      <c r="F77" s="48"/>
      <c r="G77" s="48"/>
      <c r="H77" s="48"/>
      <c r="I77" s="48"/>
      <c r="J77" s="49"/>
    </row>
    <row r="78" spans="2:12" x14ac:dyDescent="0.35">
      <c r="B78" s="19" t="s">
        <v>42</v>
      </c>
      <c r="C78" s="17">
        <f>COUNTA(Table1[AT para Otros])</f>
        <v>0</v>
      </c>
      <c r="D78" s="18" t="e">
        <f>C78/SUM(C73:C78)</f>
        <v>#DIV/0!</v>
      </c>
      <c r="E78" s="48"/>
      <c r="F78" s="48"/>
      <c r="G78" s="48"/>
      <c r="H78" s="48"/>
      <c r="I78" s="48"/>
      <c r="J78" s="49"/>
    </row>
    <row r="79" spans="2:12" ht="15" thickBot="1" x14ac:dyDescent="0.4">
      <c r="B79" s="87"/>
      <c r="C79" s="48"/>
      <c r="D79" s="48"/>
      <c r="E79" s="48"/>
      <c r="F79" s="48"/>
      <c r="G79" s="48"/>
      <c r="H79" s="48"/>
      <c r="I79" s="48"/>
      <c r="J79" s="49"/>
    </row>
    <row r="80" spans="2:12" x14ac:dyDescent="0.35">
      <c r="B80" s="88" t="s">
        <v>77</v>
      </c>
      <c r="C80" s="89"/>
      <c r="D80" s="90"/>
      <c r="E80" s="48"/>
      <c r="F80" s="48"/>
      <c r="G80" s="48"/>
      <c r="H80" s="48"/>
      <c r="I80" s="48"/>
      <c r="J80" s="49"/>
    </row>
    <row r="81" spans="2:10" x14ac:dyDescent="0.35">
      <c r="B81" s="91"/>
      <c r="C81" s="92"/>
      <c r="D81" s="93"/>
      <c r="E81" s="48"/>
      <c r="F81" s="48"/>
      <c r="G81" s="48"/>
      <c r="H81" s="48"/>
      <c r="I81" s="48"/>
      <c r="J81" s="49"/>
    </row>
    <row r="82" spans="2:10" x14ac:dyDescent="0.35">
      <c r="B82" s="91"/>
      <c r="C82" s="92"/>
      <c r="D82" s="93"/>
      <c r="E82" s="48"/>
      <c r="F82" s="48"/>
      <c r="G82" s="48"/>
      <c r="H82" s="48"/>
      <c r="I82" s="48"/>
      <c r="J82" s="49"/>
    </row>
    <row r="83" spans="2:10" x14ac:dyDescent="0.35">
      <c r="B83" s="91"/>
      <c r="C83" s="92"/>
      <c r="D83" s="93"/>
      <c r="E83" s="48"/>
      <c r="F83" s="48"/>
      <c r="G83" s="48"/>
      <c r="H83" s="48"/>
      <c r="I83" s="48"/>
      <c r="J83" s="49"/>
    </row>
    <row r="84" spans="2:10" x14ac:dyDescent="0.35">
      <c r="B84" s="91"/>
      <c r="C84" s="92"/>
      <c r="D84" s="93"/>
      <c r="E84" s="48"/>
      <c r="F84" s="48"/>
      <c r="G84" s="48"/>
      <c r="H84" s="48"/>
      <c r="I84" s="48"/>
      <c r="J84" s="49"/>
    </row>
    <row r="85" spans="2:10" x14ac:dyDescent="0.35">
      <c r="B85" s="91"/>
      <c r="C85" s="92"/>
      <c r="D85" s="93"/>
      <c r="E85" s="48"/>
      <c r="F85" s="48"/>
      <c r="G85" s="48"/>
      <c r="H85" s="48"/>
      <c r="I85" s="48"/>
      <c r="J85" s="49"/>
    </row>
    <row r="86" spans="2:10" x14ac:dyDescent="0.35">
      <c r="B86" s="91"/>
      <c r="C86" s="92"/>
      <c r="D86" s="93"/>
      <c r="E86" s="48"/>
      <c r="F86" s="48"/>
      <c r="G86" s="48"/>
      <c r="H86" s="48"/>
      <c r="I86" s="48"/>
      <c r="J86" s="49"/>
    </row>
    <row r="87" spans="2:10" ht="15" thickBot="1" x14ac:dyDescent="0.4">
      <c r="B87" s="94"/>
      <c r="C87" s="95"/>
      <c r="D87" s="96"/>
      <c r="E87" s="50"/>
      <c r="F87" s="50"/>
      <c r="G87" s="50"/>
      <c r="H87" s="50"/>
      <c r="I87" s="50"/>
      <c r="J87" s="51"/>
    </row>
  </sheetData>
  <sheetProtection selectLockedCells="1" selectUnlockedCells="1"/>
  <mergeCells count="6">
    <mergeCell ref="B80:D87"/>
    <mergeCell ref="B2:J2"/>
    <mergeCell ref="B13:D17"/>
    <mergeCell ref="B27:D33"/>
    <mergeCell ref="B46:D50"/>
    <mergeCell ref="B62:D69"/>
  </mergeCells>
  <pageMargins left="0.7" right="0.7" top="0.75" bottom="0.75" header="0.3" footer="0.3"/>
  <pageSetup paperSize="8" orientation="portrait" r:id="rId1"/>
  <headerFooter>
    <oddHeader>&amp;R&amp;K235C24WTO - Internal</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cc0ef870-b782-4d9f-80cb-6ca3b64051a4</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10580A60-DFC9-476F-AD0A-157855D280E0}">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Instrucciones</vt:lpstr>
      <vt:lpstr>InputData</vt:lpstr>
      <vt:lpstr>PrintReport</vt:lpstr>
      <vt:lpstr>Category</vt:lpstr>
      <vt:lpstr>ComplianceLevel</vt:lpstr>
      <vt:lpstr>InputData!Print_Area</vt:lpstr>
      <vt:lpstr>Instrucciones!Print_Area</vt:lpstr>
      <vt:lpstr>PrintReport!Print_Area</vt:lpstr>
      <vt:lpstr>InputData!Print_Titles</vt:lpstr>
      <vt:lpstr>PrintReport!Print_Titles</vt:lpstr>
      <vt:lpstr>Time</vt:lpstr>
      <vt:lpstr>TimeReq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O'Shea</dc:creator>
  <cp:lastModifiedBy>Matinado, Joice</cp:lastModifiedBy>
  <cp:lastPrinted>2023-03-07T14:03:47Z</cp:lastPrinted>
  <dcterms:created xsi:type="dcterms:W3CDTF">2013-01-07T14:58:57Z</dcterms:created>
  <dcterms:modified xsi:type="dcterms:W3CDTF">2026-01-30T14:50:23Z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cc0ef870-b782-4d9f-80cb-6ca3b64051a4</vt:lpwstr>
  </property>
  <property fmtid="{D5CDD505-2E9C-101B-9397-08002B2CF9AE}" pid="3" name="WTOCLASSIFICATION">
    <vt:lpwstr>INTERNAL</vt:lpwstr>
  </property>
</Properties>
</file>